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9440" windowHeight="10005" activeTab="3"/>
  </bookViews>
  <sheets>
    <sheet name="filtrare1" sheetId="1" r:id="rId1"/>
    <sheet name="filtrare 2" sheetId="2" r:id="rId2"/>
    <sheet name="filtrare 3" sheetId="3" r:id="rId3"/>
    <sheet name="filtrare 4" sheetId="4" r:id="rId4"/>
  </sheets>
  <definedNames>
    <definedName name="_xlnm._FilterDatabase" localSheetId="1" hidden="1">'filtrare 2'!$A$1:$C$22</definedName>
    <definedName name="_xlnm._FilterDatabase" localSheetId="2" hidden="1">'filtrare 3'!$A$1:$F$125</definedName>
    <definedName name="_xlnm._FilterDatabase" localSheetId="3" hidden="1">'filtrare 4'!$A$1:$E$31</definedName>
    <definedName name="_xlnm._FilterDatabase" localSheetId="0" hidden="1">filtrare1!$A$1:$G$40</definedName>
    <definedName name="_xlnm.Criteria" localSheetId="3">'filtrare 4'!$H$6:$M$8</definedName>
    <definedName name="_xlnm.Extract" localSheetId="3">'filtrare 4'!$H$11:$L$11</definedName>
  </definedNames>
  <calcPr calcId="145621"/>
</workbook>
</file>

<file path=xl/calcChain.xml><?xml version="1.0" encoding="utf-8"?>
<calcChain xmlns="http://schemas.openxmlformats.org/spreadsheetml/2006/main">
  <c r="B21" i="2" l="1"/>
  <c r="B20" i="2"/>
  <c r="B16" i="2"/>
  <c r="B3" i="2" l="1"/>
  <c r="B19" i="2"/>
  <c r="B18" i="2"/>
  <c r="B17" i="2"/>
  <c r="B15" i="2"/>
  <c r="B14" i="2"/>
  <c r="B13" i="2"/>
  <c r="B12" i="2"/>
  <c r="B10" i="2"/>
  <c r="B11" i="2"/>
  <c r="B9" i="2"/>
  <c r="B7" i="2"/>
  <c r="B8" i="2"/>
  <c r="B6" i="2"/>
  <c r="B5" i="2"/>
  <c r="B4" i="2"/>
  <c r="B2" i="2"/>
  <c r="F8" i="1" l="1"/>
  <c r="G8" i="1" s="1"/>
  <c r="F16" i="1"/>
  <c r="G16" i="1" s="1"/>
  <c r="F14" i="1"/>
  <c r="G14" i="1" s="1"/>
  <c r="F19" i="1"/>
  <c r="G19" i="1" s="1"/>
  <c r="F27" i="1"/>
  <c r="G27" i="1" s="1"/>
  <c r="F6" i="1"/>
  <c r="G6" i="1" s="1"/>
  <c r="F2" i="1"/>
  <c r="G2" i="1" s="1"/>
  <c r="F10" i="1"/>
  <c r="G10" i="1" s="1"/>
  <c r="F17" i="1"/>
  <c r="G17" i="1" s="1"/>
  <c r="F37" i="1"/>
  <c r="G37" i="1" s="1"/>
  <c r="F40" i="1"/>
  <c r="G40" i="1" s="1"/>
  <c r="F32" i="1"/>
  <c r="G32" i="1" s="1"/>
  <c r="F31" i="1"/>
  <c r="G31" i="1" s="1"/>
  <c r="F28" i="1"/>
  <c r="G28" i="1" s="1"/>
  <c r="F39" i="1"/>
  <c r="G39" i="1" s="1"/>
  <c r="F22" i="1" l="1"/>
  <c r="G22" i="1" s="1"/>
  <c r="F26" i="1"/>
  <c r="G26" i="1" s="1"/>
  <c r="F35" i="1"/>
  <c r="G35" i="1" s="1"/>
  <c r="F5" i="1"/>
  <c r="G5" i="1" s="1"/>
  <c r="F21" i="1"/>
  <c r="G21" i="1" s="1"/>
  <c r="F20" i="1"/>
  <c r="G20" i="1" s="1"/>
  <c r="F18" i="1"/>
  <c r="G18" i="1" s="1"/>
  <c r="F24" i="1"/>
  <c r="G24" i="1" s="1"/>
  <c r="F33" i="1"/>
  <c r="G33" i="1" s="1"/>
  <c r="F13" i="1"/>
  <c r="G13" i="1" s="1"/>
  <c r="F3" i="1"/>
  <c r="G3" i="1" s="1"/>
  <c r="F36" i="1"/>
  <c r="G36" i="1" s="1"/>
  <c r="F34" i="1"/>
  <c r="G34" i="1" s="1"/>
  <c r="F23" i="1"/>
  <c r="G23" i="1" s="1"/>
  <c r="F25" i="1"/>
  <c r="G25" i="1" s="1"/>
  <c r="F11" i="1"/>
  <c r="G11" i="1" s="1"/>
  <c r="F30" i="1"/>
  <c r="G30" i="1" s="1"/>
  <c r="F38" i="1"/>
  <c r="G38" i="1" s="1"/>
  <c r="F12" i="1"/>
  <c r="G12" i="1" s="1"/>
  <c r="F15" i="1"/>
  <c r="G15" i="1" s="1"/>
  <c r="F4" i="1"/>
  <c r="G4" i="1" s="1"/>
  <c r="F7" i="1"/>
  <c r="G7" i="1" s="1"/>
  <c r="F9" i="1"/>
  <c r="G9" i="1" s="1"/>
  <c r="F29" i="1"/>
  <c r="G29" i="1" s="1"/>
</calcChain>
</file>

<file path=xl/sharedStrings.xml><?xml version="1.0" encoding="utf-8"?>
<sst xmlns="http://schemas.openxmlformats.org/spreadsheetml/2006/main" count="588" uniqueCount="125">
  <si>
    <t>Salariat</t>
  </si>
  <si>
    <t>Departament</t>
  </si>
  <si>
    <t>Salariu de baza</t>
  </si>
  <si>
    <t>Spor vechime</t>
  </si>
  <si>
    <t>Data angajarii</t>
  </si>
  <si>
    <t>Valoare 
spor vechime</t>
  </si>
  <si>
    <t>Salariu brut</t>
  </si>
  <si>
    <t>Popa Costin</t>
  </si>
  <si>
    <t>Grecu Vasile</t>
  </si>
  <si>
    <t>Albu Cristian</t>
  </si>
  <si>
    <t>Sava Mihai</t>
  </si>
  <si>
    <t>Ion Maria</t>
  </si>
  <si>
    <t>Bratu Emil</t>
  </si>
  <si>
    <t>Stoica Mihai</t>
  </si>
  <si>
    <t>Stoian Elena</t>
  </si>
  <si>
    <t>Costache Bogdan</t>
  </si>
  <si>
    <t>Dumitru Elena</t>
  </si>
  <si>
    <t>Barbu Ileana</t>
  </si>
  <si>
    <t>Dumitrescu Dorina</t>
  </si>
  <si>
    <t>Alexe Mihai</t>
  </si>
  <si>
    <t>Iancu Melania</t>
  </si>
  <si>
    <t>Nistor Cristi</t>
  </si>
  <si>
    <t>Mocanu Ion</t>
  </si>
  <si>
    <t>Oprea Emil</t>
  </si>
  <si>
    <t>Nastase Mihai</t>
  </si>
  <si>
    <t>Radoi Cristina</t>
  </si>
  <si>
    <t>Sandulescu Elena</t>
  </si>
  <si>
    <t>Savu Irina</t>
  </si>
  <si>
    <t>Pirvu Dorina</t>
  </si>
  <si>
    <t>Lungu Irina</t>
  </si>
  <si>
    <t>Avram Cristina</t>
  </si>
  <si>
    <t>HR</t>
  </si>
  <si>
    <t>IT</t>
  </si>
  <si>
    <t>Contabilitate</t>
  </si>
  <si>
    <t>Administrativ</t>
  </si>
  <si>
    <t>Productie</t>
  </si>
  <si>
    <t>Achizitii</t>
  </si>
  <si>
    <t>Service</t>
  </si>
  <si>
    <t>Client</t>
  </si>
  <si>
    <t>Expert Company</t>
  </si>
  <si>
    <t>Astra</t>
  </si>
  <si>
    <t>Pluspc</t>
  </si>
  <si>
    <t>Servnet</t>
  </si>
  <si>
    <t>Offset</t>
  </si>
  <si>
    <t>Imatisoft</t>
  </si>
  <si>
    <t>Prosper</t>
  </si>
  <si>
    <t>Birotica Center</t>
  </si>
  <si>
    <t>Smart</t>
  </si>
  <si>
    <t>Betacom</t>
  </si>
  <si>
    <t>TotalSoft</t>
  </si>
  <si>
    <t>Impex</t>
  </si>
  <si>
    <t>Top Office</t>
  </si>
  <si>
    <t>Top Birotica</t>
  </si>
  <si>
    <t>Data scadenta</t>
  </si>
  <si>
    <t>Valoare factura</t>
  </si>
  <si>
    <t>Proiect</t>
  </si>
  <si>
    <t>Data inceput</t>
  </si>
  <si>
    <t>Data finalizarii</t>
  </si>
  <si>
    <t>Tip serviciu</t>
  </si>
  <si>
    <t>Viami Computers</t>
  </si>
  <si>
    <t>Activ</t>
  </si>
  <si>
    <t>Valoare proiect</t>
  </si>
  <si>
    <t>Numar factura</t>
  </si>
  <si>
    <t>Data facturii</t>
  </si>
  <si>
    <t>Achitat/neachitat</t>
  </si>
  <si>
    <t>F005</t>
  </si>
  <si>
    <t>da</t>
  </si>
  <si>
    <t>F009</t>
  </si>
  <si>
    <t>F023</t>
  </si>
  <si>
    <t>F001</t>
  </si>
  <si>
    <t>F017</t>
  </si>
  <si>
    <t>F019</t>
  </si>
  <si>
    <t>F027</t>
  </si>
  <si>
    <t>nu</t>
  </si>
  <si>
    <t>F010</t>
  </si>
  <si>
    <t>F018</t>
  </si>
  <si>
    <t>F007</t>
  </si>
  <si>
    <t>F024</t>
  </si>
  <si>
    <t>F026</t>
  </si>
  <si>
    <t>F025</t>
  </si>
  <si>
    <t>F022</t>
  </si>
  <si>
    <t>F021</t>
  </si>
  <si>
    <t>F030</t>
  </si>
  <si>
    <t>F029</t>
  </si>
  <si>
    <t>F020</t>
  </si>
  <si>
    <t>F011</t>
  </si>
  <si>
    <t>F006</t>
  </si>
  <si>
    <t>F028</t>
  </si>
  <si>
    <t>F016</t>
  </si>
  <si>
    <t>F003</t>
  </si>
  <si>
    <t>F008</t>
  </si>
  <si>
    <t>F012</t>
  </si>
  <si>
    <t>F004</t>
  </si>
  <si>
    <t>F015</t>
  </si>
  <si>
    <t>F013</t>
  </si>
  <si>
    <t>F014</t>
  </si>
  <si>
    <t>F002</t>
  </si>
  <si>
    <t>Minea Alina</t>
  </si>
  <si>
    <t>Dobrin Gheorghe</t>
  </si>
  <si>
    <t>Cretu Maria</t>
  </si>
  <si>
    <t>Popescu Emil</t>
  </si>
  <si>
    <t>Iancu Aurelia</t>
  </si>
  <si>
    <t>Velicu Mihai</t>
  </si>
  <si>
    <t>Sivu Irina</t>
  </si>
  <si>
    <t>Sarbu Alin</t>
  </si>
  <si>
    <t>Hobeanu Ralica</t>
  </si>
  <si>
    <t>Buzatu Mihai</t>
  </si>
  <si>
    <t>Calin Cristina</t>
  </si>
  <si>
    <t>Antohi Silvia</t>
  </si>
  <si>
    <t>Manea Maria</t>
  </si>
  <si>
    <t>Moldoveanu Cristian</t>
  </si>
  <si>
    <t>Goga Alina</t>
  </si>
  <si>
    <t>Bucuresti</t>
  </si>
  <si>
    <t>Ploiesti</t>
  </si>
  <si>
    <t>Punct de lucru</t>
  </si>
  <si>
    <t>Brasov</t>
  </si>
  <si>
    <t>Bacau</t>
  </si>
  <si>
    <t>Timisoara</t>
  </si>
  <si>
    <t>Arad</t>
  </si>
  <si>
    <t>Afisati facturile cu data scadenta astazi</t>
  </si>
  <si>
    <t>Afisati facturile cu data scadenta saptamana viitoare</t>
  </si>
  <si>
    <t>Afisati facturile cu data scadenta luna viitoare</t>
  </si>
  <si>
    <t>Afisati facturile cu data scadenta in trimestrul urmator</t>
  </si>
  <si>
    <t>Afisati facturile cu data scadenta anul urmator</t>
  </si>
  <si>
    <r>
      <t>Afisati facturile cu data scadenta pana astazi (</t>
    </r>
    <r>
      <rPr>
        <b/>
        <sz val="11"/>
        <color rgb="FFFF0000"/>
        <rFont val="Calibri"/>
        <family val="2"/>
        <charset val="238"/>
        <scheme val="minor"/>
      </rPr>
      <t>year to date</t>
    </r>
    <r>
      <rPr>
        <sz val="11"/>
        <color theme="1"/>
        <rFont val="Calibri"/>
        <family val="2"/>
        <charset val="238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</si>
</sst>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b/>
      <sz val="10"/>
      <color theme="3" tint="0.39997558519241921"/>
      <name val="Arial"/>
      <family val="2"/>
    </font>
    <font>
      <b/>
      <sz val="11"/>
      <color theme="3" tint="0.3999755851924192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27">
    <xf numFmtId="0" fontId="0" fillId="0" borderId="0" xfId="0"/>
    <xf numFmtId="0" fontId="0" fillId="0" borderId="1" xfId="0" applyBorder="1"/>
    <xf numFmtId="0" fontId="0" fillId="0" borderId="1" xfId="0" applyFill="1" applyBorder="1"/>
    <xf numFmtId="14" fontId="0" fillId="0" borderId="1" xfId="0" applyNumberFormat="1" applyBorder="1"/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9" fontId="0" fillId="0" borderId="1" xfId="1" applyFont="1" applyBorder="1"/>
    <xf numFmtId="0" fontId="3" fillId="3" borderId="1" xfId="0" applyFont="1" applyFill="1" applyBorder="1" applyAlignment="1">
      <alignment horizontal="center"/>
    </xf>
    <xf numFmtId="0" fontId="5" fillId="0" borderId="1" xfId="2" applyFont="1" applyBorder="1"/>
    <xf numFmtId="14" fontId="2" fillId="0" borderId="1" xfId="0" applyNumberFormat="1" applyFont="1" applyBorder="1"/>
    <xf numFmtId="0" fontId="0" fillId="4" borderId="1" xfId="0" applyFill="1" applyBorder="1"/>
    <xf numFmtId="0" fontId="2" fillId="0" borderId="1" xfId="0" applyFont="1" applyBorder="1"/>
    <xf numFmtId="0" fontId="2" fillId="5" borderId="1" xfId="0" applyFont="1" applyFill="1" applyBorder="1" applyAlignment="1">
      <alignment horizontal="center"/>
    </xf>
    <xf numFmtId="0" fontId="5" fillId="0" borderId="1" xfId="2" applyFont="1" applyFill="1" applyBorder="1"/>
    <xf numFmtId="0" fontId="6" fillId="0" borderId="1" xfId="0" applyFont="1" applyBorder="1"/>
    <xf numFmtId="0" fontId="6" fillId="4" borderId="1" xfId="0" applyFont="1" applyFill="1" applyBorder="1"/>
    <xf numFmtId="14" fontId="0" fillId="0" borderId="0" xfId="0" applyNumberFormat="1"/>
    <xf numFmtId="0" fontId="2" fillId="5" borderId="2" xfId="0" applyFont="1" applyFill="1" applyBorder="1" applyAlignment="1">
      <alignment horizontal="center"/>
    </xf>
    <xf numFmtId="14" fontId="0" fillId="0" borderId="2" xfId="0" applyNumberFormat="1" applyBorder="1"/>
    <xf numFmtId="164" fontId="0" fillId="0" borderId="1" xfId="0" applyNumberFormat="1" applyBorder="1"/>
    <xf numFmtId="0" fontId="2" fillId="0" borderId="1" xfId="0" applyFont="1" applyBorder="1" applyAlignment="1">
      <alignment horizontal="right"/>
    </xf>
    <xf numFmtId="0" fontId="0" fillId="5" borderId="1" xfId="0" applyFill="1" applyBorder="1" applyAlignment="1">
      <alignment horizontal="right"/>
    </xf>
    <xf numFmtId="0" fontId="7" fillId="0" borderId="1" xfId="2" applyFont="1" applyBorder="1"/>
    <xf numFmtId="0" fontId="0" fillId="3" borderId="1" xfId="0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8" fillId="0" borderId="1" xfId="0" applyFont="1" applyBorder="1"/>
    <xf numFmtId="14" fontId="9" fillId="0" borderId="1" xfId="0" applyNumberFormat="1" applyFont="1" applyBorder="1"/>
  </cellXfs>
  <cellStyles count="3">
    <cellStyle name="Normal" xfId="0" builtinId="0"/>
    <cellStyle name="Normal_aplicatii 2 excel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>
      <selection activeCell="A31" sqref="A31"/>
    </sheetView>
  </sheetViews>
  <sheetFormatPr defaultRowHeight="15" x14ac:dyDescent="0.25"/>
  <cols>
    <col min="1" max="1" width="24.42578125" customWidth="1"/>
    <col min="2" max="2" width="20.140625" customWidth="1"/>
    <col min="3" max="3" width="17.140625" customWidth="1"/>
    <col min="4" max="4" width="20.7109375" customWidth="1"/>
    <col min="5" max="5" width="16.28515625" customWidth="1"/>
    <col min="6" max="6" width="16.7109375" customWidth="1"/>
    <col min="7" max="7" width="12" customWidth="1"/>
  </cols>
  <sheetData>
    <row r="1" spans="1:7" ht="30" x14ac:dyDescent="0.25">
      <c r="A1" s="4" t="s">
        <v>0</v>
      </c>
      <c r="B1" s="4" t="s">
        <v>1</v>
      </c>
      <c r="C1" s="4" t="s">
        <v>4</v>
      </c>
      <c r="D1" s="4" t="s">
        <v>2</v>
      </c>
      <c r="E1" s="4" t="s">
        <v>3</v>
      </c>
      <c r="F1" s="5" t="s">
        <v>5</v>
      </c>
      <c r="G1" s="4" t="s">
        <v>6</v>
      </c>
    </row>
    <row r="2" spans="1:7" x14ac:dyDescent="0.25">
      <c r="A2" s="2" t="s">
        <v>105</v>
      </c>
      <c r="B2" s="1" t="s">
        <v>33</v>
      </c>
      <c r="C2" s="3">
        <v>40471</v>
      </c>
      <c r="D2" s="1">
        <v>3200</v>
      </c>
      <c r="E2" s="6">
        <v>0.25</v>
      </c>
      <c r="F2" s="1">
        <f t="shared" ref="F2:F40" si="0">D2*E2</f>
        <v>800</v>
      </c>
      <c r="G2" s="1">
        <f t="shared" ref="G2:G40" si="1">SUM(D2,F2)</f>
        <v>4000</v>
      </c>
    </row>
    <row r="3" spans="1:7" x14ac:dyDescent="0.25">
      <c r="A3" s="2" t="s">
        <v>18</v>
      </c>
      <c r="B3" s="1" t="s">
        <v>32</v>
      </c>
      <c r="C3" s="3">
        <v>39705</v>
      </c>
      <c r="D3" s="10">
        <v>3200</v>
      </c>
      <c r="E3" s="6">
        <v>0.2</v>
      </c>
      <c r="F3" s="1">
        <f t="shared" si="0"/>
        <v>640</v>
      </c>
      <c r="G3" s="1">
        <f t="shared" si="1"/>
        <v>3840</v>
      </c>
    </row>
    <row r="4" spans="1:7" x14ac:dyDescent="0.25">
      <c r="A4" s="2" t="s">
        <v>28</v>
      </c>
      <c r="B4" s="1" t="s">
        <v>31</v>
      </c>
      <c r="C4" s="3">
        <v>40093</v>
      </c>
      <c r="D4" s="10">
        <v>3120</v>
      </c>
      <c r="E4" s="6">
        <v>0.2</v>
      </c>
      <c r="F4" s="1">
        <f t="shared" si="0"/>
        <v>624</v>
      </c>
      <c r="G4" s="1">
        <f t="shared" si="1"/>
        <v>3744</v>
      </c>
    </row>
    <row r="5" spans="1:7" x14ac:dyDescent="0.25">
      <c r="A5" s="1" t="s">
        <v>11</v>
      </c>
      <c r="B5" s="1" t="s">
        <v>37</v>
      </c>
      <c r="C5" s="3">
        <v>38473</v>
      </c>
      <c r="D5" s="10">
        <v>2980</v>
      </c>
      <c r="E5" s="6">
        <v>0.25</v>
      </c>
      <c r="F5" s="1">
        <f t="shared" si="0"/>
        <v>745</v>
      </c>
      <c r="G5" s="1">
        <f t="shared" si="1"/>
        <v>3725</v>
      </c>
    </row>
    <row r="6" spans="1:7" x14ac:dyDescent="0.25">
      <c r="A6" s="2" t="s">
        <v>106</v>
      </c>
      <c r="B6" s="1" t="s">
        <v>33</v>
      </c>
      <c r="C6" s="3">
        <v>40472</v>
      </c>
      <c r="D6" s="1">
        <v>3000</v>
      </c>
      <c r="E6" s="6">
        <v>0.2</v>
      </c>
      <c r="F6" s="1">
        <f t="shared" si="0"/>
        <v>600</v>
      </c>
      <c r="G6" s="1">
        <f t="shared" si="1"/>
        <v>3600</v>
      </c>
    </row>
    <row r="7" spans="1:7" x14ac:dyDescent="0.25">
      <c r="A7" s="2" t="s">
        <v>29</v>
      </c>
      <c r="B7" s="1" t="s">
        <v>32</v>
      </c>
      <c r="C7" s="3">
        <v>38435</v>
      </c>
      <c r="D7" s="10">
        <v>3100</v>
      </c>
      <c r="E7" s="6">
        <v>0.15</v>
      </c>
      <c r="F7" s="1">
        <f t="shared" si="0"/>
        <v>465</v>
      </c>
      <c r="G7" s="1">
        <f t="shared" si="1"/>
        <v>3565</v>
      </c>
    </row>
    <row r="8" spans="1:7" x14ac:dyDescent="0.25">
      <c r="A8" s="2" t="s">
        <v>111</v>
      </c>
      <c r="B8" s="1" t="s">
        <v>33</v>
      </c>
      <c r="C8" s="3">
        <v>40923</v>
      </c>
      <c r="D8" s="1">
        <v>3200</v>
      </c>
      <c r="E8" s="6">
        <v>0.1</v>
      </c>
      <c r="F8" s="1">
        <f t="shared" si="0"/>
        <v>320</v>
      </c>
      <c r="G8" s="1">
        <f t="shared" si="1"/>
        <v>3520</v>
      </c>
    </row>
    <row r="9" spans="1:7" x14ac:dyDescent="0.25">
      <c r="A9" s="2" t="s">
        <v>30</v>
      </c>
      <c r="B9" s="1" t="s">
        <v>37</v>
      </c>
      <c r="C9" s="3">
        <v>40102</v>
      </c>
      <c r="D9" s="10">
        <v>3000</v>
      </c>
      <c r="E9" s="6">
        <v>0.1</v>
      </c>
      <c r="F9" s="1">
        <f t="shared" si="0"/>
        <v>300</v>
      </c>
      <c r="G9" s="1">
        <f t="shared" si="1"/>
        <v>3300</v>
      </c>
    </row>
    <row r="10" spans="1:7" x14ac:dyDescent="0.25">
      <c r="A10" s="2" t="s">
        <v>104</v>
      </c>
      <c r="B10" s="1" t="s">
        <v>33</v>
      </c>
      <c r="C10" s="3">
        <v>40101</v>
      </c>
      <c r="D10" s="1">
        <v>3000</v>
      </c>
      <c r="E10" s="6">
        <v>0.1</v>
      </c>
      <c r="F10" s="1">
        <f t="shared" si="0"/>
        <v>300</v>
      </c>
      <c r="G10" s="1">
        <f t="shared" si="1"/>
        <v>3300</v>
      </c>
    </row>
    <row r="11" spans="1:7" x14ac:dyDescent="0.25">
      <c r="A11" s="2" t="s">
        <v>23</v>
      </c>
      <c r="B11" s="1" t="s">
        <v>33</v>
      </c>
      <c r="C11" s="3">
        <v>39426</v>
      </c>
      <c r="D11" s="10">
        <v>2740</v>
      </c>
      <c r="E11" s="6">
        <v>0.2</v>
      </c>
      <c r="F11" s="1">
        <f t="shared" si="0"/>
        <v>548</v>
      </c>
      <c r="G11" s="1">
        <f t="shared" si="1"/>
        <v>3288</v>
      </c>
    </row>
    <row r="12" spans="1:7" x14ac:dyDescent="0.25">
      <c r="A12" s="2" t="s">
        <v>26</v>
      </c>
      <c r="B12" s="1" t="s">
        <v>31</v>
      </c>
      <c r="C12" s="3">
        <v>40290</v>
      </c>
      <c r="D12" s="10">
        <v>2790</v>
      </c>
      <c r="E12" s="6">
        <v>0.1</v>
      </c>
      <c r="F12" s="1">
        <f t="shared" si="0"/>
        <v>279</v>
      </c>
      <c r="G12" s="1">
        <f t="shared" si="1"/>
        <v>3069</v>
      </c>
    </row>
    <row r="13" spans="1:7" x14ac:dyDescent="0.25">
      <c r="A13" s="2" t="s">
        <v>17</v>
      </c>
      <c r="B13" s="1" t="s">
        <v>31</v>
      </c>
      <c r="C13" s="3">
        <v>40096</v>
      </c>
      <c r="D13" s="10">
        <v>2750</v>
      </c>
      <c r="E13" s="6">
        <v>0.1</v>
      </c>
      <c r="F13" s="1">
        <f t="shared" si="0"/>
        <v>275</v>
      </c>
      <c r="G13" s="1">
        <f t="shared" si="1"/>
        <v>3025</v>
      </c>
    </row>
    <row r="14" spans="1:7" x14ac:dyDescent="0.25">
      <c r="A14" s="2" t="s">
        <v>109</v>
      </c>
      <c r="B14" s="1" t="s">
        <v>36</v>
      </c>
      <c r="C14" s="3">
        <v>40923</v>
      </c>
      <c r="D14" s="1">
        <v>2800</v>
      </c>
      <c r="E14" s="6">
        <v>0.05</v>
      </c>
      <c r="F14" s="1">
        <f t="shared" si="0"/>
        <v>140</v>
      </c>
      <c r="G14" s="1">
        <f t="shared" si="1"/>
        <v>2940</v>
      </c>
    </row>
    <row r="15" spans="1:7" x14ac:dyDescent="0.25">
      <c r="A15" s="2" t="s">
        <v>27</v>
      </c>
      <c r="B15" s="1" t="s">
        <v>33</v>
      </c>
      <c r="C15" s="3">
        <v>38476</v>
      </c>
      <c r="D15" s="10">
        <v>2900</v>
      </c>
      <c r="E15" s="6">
        <v>0</v>
      </c>
      <c r="F15" s="1">
        <f t="shared" si="0"/>
        <v>0</v>
      </c>
      <c r="G15" s="1">
        <f t="shared" si="1"/>
        <v>2900</v>
      </c>
    </row>
    <row r="16" spans="1:7" x14ac:dyDescent="0.25">
      <c r="A16" s="2" t="s">
        <v>110</v>
      </c>
      <c r="B16" s="1" t="s">
        <v>36</v>
      </c>
      <c r="C16" s="3">
        <v>40923</v>
      </c>
      <c r="D16" s="1">
        <v>2900</v>
      </c>
      <c r="E16" s="6">
        <v>0</v>
      </c>
      <c r="F16" s="1">
        <f t="shared" si="0"/>
        <v>0</v>
      </c>
      <c r="G16" s="1">
        <f t="shared" si="1"/>
        <v>2900</v>
      </c>
    </row>
    <row r="17" spans="1:7" x14ac:dyDescent="0.25">
      <c r="A17" s="2" t="s">
        <v>103</v>
      </c>
      <c r="B17" s="1" t="s">
        <v>33</v>
      </c>
      <c r="C17" s="3">
        <v>40071</v>
      </c>
      <c r="D17" s="1">
        <v>2500</v>
      </c>
      <c r="E17" s="6">
        <v>0.15</v>
      </c>
      <c r="F17" s="1">
        <f t="shared" si="0"/>
        <v>375</v>
      </c>
      <c r="G17" s="1">
        <f t="shared" si="1"/>
        <v>2875</v>
      </c>
    </row>
    <row r="18" spans="1:7" x14ac:dyDescent="0.25">
      <c r="A18" s="1" t="s">
        <v>14</v>
      </c>
      <c r="B18" s="1" t="s">
        <v>36</v>
      </c>
      <c r="C18" s="3">
        <v>38883</v>
      </c>
      <c r="D18" s="10">
        <v>2400</v>
      </c>
      <c r="E18" s="6">
        <v>0.15</v>
      </c>
      <c r="F18" s="1">
        <f t="shared" si="0"/>
        <v>360</v>
      </c>
      <c r="G18" s="1">
        <f t="shared" si="1"/>
        <v>2760</v>
      </c>
    </row>
    <row r="19" spans="1:7" x14ac:dyDescent="0.25">
      <c r="A19" s="2" t="s">
        <v>108</v>
      </c>
      <c r="B19" s="1" t="s">
        <v>34</v>
      </c>
      <c r="C19" s="3">
        <v>40474</v>
      </c>
      <c r="D19" s="1">
        <v>2500</v>
      </c>
      <c r="E19" s="6">
        <v>0.1</v>
      </c>
      <c r="F19" s="1">
        <f t="shared" si="0"/>
        <v>250</v>
      </c>
      <c r="G19" s="1">
        <f t="shared" si="1"/>
        <v>2750</v>
      </c>
    </row>
    <row r="20" spans="1:7" x14ac:dyDescent="0.25">
      <c r="A20" s="1" t="s">
        <v>13</v>
      </c>
      <c r="B20" s="1" t="s">
        <v>35</v>
      </c>
      <c r="C20" s="3">
        <v>40210</v>
      </c>
      <c r="D20" s="10">
        <v>2700</v>
      </c>
      <c r="E20" s="6">
        <v>0</v>
      </c>
      <c r="F20" s="1">
        <f t="shared" si="0"/>
        <v>0</v>
      </c>
      <c r="G20" s="1">
        <f t="shared" si="1"/>
        <v>2700</v>
      </c>
    </row>
    <row r="21" spans="1:7" x14ac:dyDescent="0.25">
      <c r="A21" s="1" t="s">
        <v>12</v>
      </c>
      <c r="B21" s="1" t="s">
        <v>32</v>
      </c>
      <c r="C21" s="3">
        <v>40031</v>
      </c>
      <c r="D21" s="10">
        <v>2550</v>
      </c>
      <c r="E21" s="6">
        <v>0.05</v>
      </c>
      <c r="F21" s="1">
        <f t="shared" si="0"/>
        <v>127.5</v>
      </c>
      <c r="G21" s="1">
        <f t="shared" si="1"/>
        <v>2677.5</v>
      </c>
    </row>
    <row r="22" spans="1:7" x14ac:dyDescent="0.25">
      <c r="A22" s="1" t="s">
        <v>8</v>
      </c>
      <c r="B22" s="1" t="s">
        <v>32</v>
      </c>
      <c r="C22" s="3">
        <v>39548</v>
      </c>
      <c r="D22" s="10">
        <v>2500</v>
      </c>
      <c r="E22" s="6">
        <v>0.05</v>
      </c>
      <c r="F22" s="1">
        <f t="shared" si="0"/>
        <v>125</v>
      </c>
      <c r="G22" s="1">
        <f t="shared" si="1"/>
        <v>2625</v>
      </c>
    </row>
    <row r="23" spans="1:7" x14ac:dyDescent="0.25">
      <c r="A23" s="2" t="s">
        <v>21</v>
      </c>
      <c r="B23" s="1" t="s">
        <v>33</v>
      </c>
      <c r="C23" s="3">
        <v>40460</v>
      </c>
      <c r="D23" s="10">
        <v>2430</v>
      </c>
      <c r="E23" s="6">
        <v>0.05</v>
      </c>
      <c r="F23" s="1">
        <f t="shared" si="0"/>
        <v>121.5</v>
      </c>
      <c r="G23" s="1">
        <f t="shared" si="1"/>
        <v>2551.5</v>
      </c>
    </row>
    <row r="24" spans="1:7" x14ac:dyDescent="0.25">
      <c r="A24" s="1" t="s">
        <v>15</v>
      </c>
      <c r="B24" s="1" t="s">
        <v>32</v>
      </c>
      <c r="C24" s="3">
        <v>40019</v>
      </c>
      <c r="D24" s="10">
        <v>2390</v>
      </c>
      <c r="E24" s="6">
        <v>0.05</v>
      </c>
      <c r="F24" s="1">
        <f t="shared" si="0"/>
        <v>119.5</v>
      </c>
      <c r="G24" s="1">
        <f t="shared" si="1"/>
        <v>2509.5</v>
      </c>
    </row>
    <row r="25" spans="1:7" x14ac:dyDescent="0.25">
      <c r="A25" s="2" t="s">
        <v>22</v>
      </c>
      <c r="B25" s="1" t="s">
        <v>36</v>
      </c>
      <c r="C25" s="3">
        <v>38902</v>
      </c>
      <c r="D25" s="10">
        <v>2000</v>
      </c>
      <c r="E25" s="6">
        <v>0.25</v>
      </c>
      <c r="F25" s="1">
        <f t="shared" si="0"/>
        <v>500</v>
      </c>
      <c r="G25" s="1">
        <f t="shared" si="1"/>
        <v>2500</v>
      </c>
    </row>
    <row r="26" spans="1:7" x14ac:dyDescent="0.25">
      <c r="A26" s="1" t="s">
        <v>9</v>
      </c>
      <c r="B26" s="1" t="s">
        <v>33</v>
      </c>
      <c r="C26" s="3">
        <v>40374</v>
      </c>
      <c r="D26" s="10">
        <v>2100</v>
      </c>
      <c r="E26" s="6">
        <v>0.15</v>
      </c>
      <c r="F26" s="1">
        <f t="shared" si="0"/>
        <v>315</v>
      </c>
      <c r="G26" s="1">
        <f t="shared" si="1"/>
        <v>2415</v>
      </c>
    </row>
    <row r="27" spans="1:7" x14ac:dyDescent="0.25">
      <c r="A27" s="2" t="s">
        <v>107</v>
      </c>
      <c r="B27" s="1" t="s">
        <v>32</v>
      </c>
      <c r="C27" s="3">
        <v>40473</v>
      </c>
      <c r="D27" s="1">
        <v>1900</v>
      </c>
      <c r="E27" s="6">
        <v>0.25</v>
      </c>
      <c r="F27" s="1">
        <f t="shared" si="0"/>
        <v>475</v>
      </c>
      <c r="G27" s="1">
        <f t="shared" si="1"/>
        <v>2375</v>
      </c>
    </row>
    <row r="28" spans="1:7" x14ac:dyDescent="0.25">
      <c r="A28" s="2" t="s">
        <v>98</v>
      </c>
      <c r="B28" s="1" t="s">
        <v>34</v>
      </c>
      <c r="C28" s="3">
        <v>39918</v>
      </c>
      <c r="D28" s="1">
        <v>2000</v>
      </c>
      <c r="E28" s="6">
        <v>0.1</v>
      </c>
      <c r="F28" s="1">
        <f t="shared" si="0"/>
        <v>200</v>
      </c>
      <c r="G28" s="1">
        <f t="shared" si="1"/>
        <v>2200</v>
      </c>
    </row>
    <row r="29" spans="1:7" x14ac:dyDescent="0.25">
      <c r="A29" s="1" t="s">
        <v>7</v>
      </c>
      <c r="B29" s="1" t="s">
        <v>31</v>
      </c>
      <c r="C29" s="3">
        <v>38398</v>
      </c>
      <c r="D29" s="10">
        <v>2000</v>
      </c>
      <c r="E29" s="6">
        <v>0</v>
      </c>
      <c r="F29" s="1">
        <f t="shared" si="0"/>
        <v>0</v>
      </c>
      <c r="G29" s="1">
        <f t="shared" si="1"/>
        <v>2000</v>
      </c>
    </row>
    <row r="30" spans="1:7" x14ac:dyDescent="0.25">
      <c r="A30" s="2" t="s">
        <v>24</v>
      </c>
      <c r="B30" s="1" t="s">
        <v>33</v>
      </c>
      <c r="C30" s="3">
        <v>40398</v>
      </c>
      <c r="D30" s="10">
        <v>1800</v>
      </c>
      <c r="E30" s="6">
        <v>0.1</v>
      </c>
      <c r="F30" s="1">
        <f t="shared" si="0"/>
        <v>180</v>
      </c>
      <c r="G30" s="1">
        <f t="shared" si="1"/>
        <v>1980</v>
      </c>
    </row>
    <row r="31" spans="1:7" x14ac:dyDescent="0.25">
      <c r="A31" s="2" t="s">
        <v>99</v>
      </c>
      <c r="B31" s="1" t="s">
        <v>33</v>
      </c>
      <c r="C31" s="3">
        <v>39948</v>
      </c>
      <c r="D31" s="1">
        <v>1800</v>
      </c>
      <c r="E31" s="6">
        <v>0.1</v>
      </c>
      <c r="F31" s="1">
        <f t="shared" si="0"/>
        <v>180</v>
      </c>
      <c r="G31" s="1">
        <f t="shared" si="1"/>
        <v>1980</v>
      </c>
    </row>
    <row r="32" spans="1:7" x14ac:dyDescent="0.25">
      <c r="A32" s="2" t="s">
        <v>100</v>
      </c>
      <c r="B32" s="1" t="s">
        <v>36</v>
      </c>
      <c r="C32" s="3">
        <v>39979</v>
      </c>
      <c r="D32" s="1">
        <v>1700</v>
      </c>
      <c r="E32" s="6">
        <v>0.15</v>
      </c>
      <c r="F32" s="1">
        <f t="shared" si="0"/>
        <v>255</v>
      </c>
      <c r="G32" s="1">
        <f t="shared" si="1"/>
        <v>1955</v>
      </c>
    </row>
    <row r="33" spans="1:7" x14ac:dyDescent="0.25">
      <c r="A33" s="2" t="s">
        <v>16</v>
      </c>
      <c r="B33" s="1" t="s">
        <v>33</v>
      </c>
      <c r="C33" s="3">
        <v>40241</v>
      </c>
      <c r="D33" s="10">
        <v>1800</v>
      </c>
      <c r="E33" s="6">
        <v>0.05</v>
      </c>
      <c r="F33" s="1">
        <f t="shared" si="0"/>
        <v>90</v>
      </c>
      <c r="G33" s="1">
        <f t="shared" si="1"/>
        <v>1890</v>
      </c>
    </row>
    <row r="34" spans="1:7" x14ac:dyDescent="0.25">
      <c r="A34" s="2" t="s">
        <v>20</v>
      </c>
      <c r="B34" s="1" t="s">
        <v>31</v>
      </c>
      <c r="C34" s="3">
        <v>40400</v>
      </c>
      <c r="D34" s="10">
        <v>1800</v>
      </c>
      <c r="E34" s="6">
        <v>0</v>
      </c>
      <c r="F34" s="1">
        <f t="shared" si="0"/>
        <v>0</v>
      </c>
      <c r="G34" s="1">
        <f t="shared" si="1"/>
        <v>1800</v>
      </c>
    </row>
    <row r="35" spans="1:7" x14ac:dyDescent="0.25">
      <c r="A35" s="1" t="s">
        <v>10</v>
      </c>
      <c r="B35" s="1" t="s">
        <v>34</v>
      </c>
      <c r="C35" s="3">
        <v>38827</v>
      </c>
      <c r="D35" s="10">
        <v>700</v>
      </c>
      <c r="E35" s="6">
        <v>0.2</v>
      </c>
      <c r="F35" s="1">
        <f t="shared" si="0"/>
        <v>140</v>
      </c>
      <c r="G35" s="1">
        <f t="shared" si="1"/>
        <v>840</v>
      </c>
    </row>
    <row r="36" spans="1:7" x14ac:dyDescent="0.25">
      <c r="A36" s="2" t="s">
        <v>19</v>
      </c>
      <c r="B36" s="1" t="s">
        <v>34</v>
      </c>
      <c r="C36" s="3">
        <v>40010</v>
      </c>
      <c r="D36" s="10">
        <v>700</v>
      </c>
      <c r="E36" s="6">
        <v>0.15</v>
      </c>
      <c r="F36" s="1">
        <f t="shared" si="0"/>
        <v>105</v>
      </c>
      <c r="G36" s="1">
        <f t="shared" si="1"/>
        <v>805</v>
      </c>
    </row>
    <row r="37" spans="1:7" x14ac:dyDescent="0.25">
      <c r="A37" s="2" t="s">
        <v>102</v>
      </c>
      <c r="B37" s="1" t="s">
        <v>33</v>
      </c>
      <c r="C37" s="3">
        <v>40040</v>
      </c>
      <c r="D37" s="1">
        <v>700</v>
      </c>
      <c r="E37" s="6">
        <v>0.1</v>
      </c>
      <c r="F37" s="1">
        <f t="shared" si="0"/>
        <v>70</v>
      </c>
      <c r="G37" s="1">
        <f t="shared" si="1"/>
        <v>770</v>
      </c>
    </row>
    <row r="38" spans="1:7" x14ac:dyDescent="0.25">
      <c r="A38" s="2" t="s">
        <v>25</v>
      </c>
      <c r="B38" s="1" t="s">
        <v>34</v>
      </c>
      <c r="C38" s="3">
        <v>40801</v>
      </c>
      <c r="D38" s="10">
        <v>700</v>
      </c>
      <c r="E38" s="6">
        <v>0.05</v>
      </c>
      <c r="F38" s="1">
        <f t="shared" si="0"/>
        <v>35</v>
      </c>
      <c r="G38" s="1">
        <f t="shared" si="1"/>
        <v>735</v>
      </c>
    </row>
    <row r="39" spans="1:7" x14ac:dyDescent="0.25">
      <c r="A39" s="2" t="s">
        <v>97</v>
      </c>
      <c r="B39" s="1" t="s">
        <v>32</v>
      </c>
      <c r="C39" s="3">
        <v>39887</v>
      </c>
      <c r="D39" s="1">
        <v>700</v>
      </c>
      <c r="E39" s="6">
        <v>0</v>
      </c>
      <c r="F39" s="1">
        <f t="shared" si="0"/>
        <v>0</v>
      </c>
      <c r="G39" s="1">
        <f t="shared" si="1"/>
        <v>700</v>
      </c>
    </row>
    <row r="40" spans="1:7" x14ac:dyDescent="0.25">
      <c r="A40" s="2" t="s">
        <v>101</v>
      </c>
      <c r="B40" s="1" t="s">
        <v>33</v>
      </c>
      <c r="C40" s="3">
        <v>40009</v>
      </c>
      <c r="D40" s="1">
        <v>400</v>
      </c>
      <c r="E40" s="6">
        <v>0.15</v>
      </c>
      <c r="F40" s="1">
        <f t="shared" si="0"/>
        <v>60</v>
      </c>
      <c r="G40" s="1">
        <f t="shared" si="1"/>
        <v>460</v>
      </c>
    </row>
    <row r="49" spans="1:1" x14ac:dyDescent="0.25">
      <c r="A49" s="1">
        <v>4000</v>
      </c>
    </row>
    <row r="50" spans="1:1" x14ac:dyDescent="0.25">
      <c r="A50" s="1">
        <v>3840</v>
      </c>
    </row>
    <row r="51" spans="1:1" x14ac:dyDescent="0.25">
      <c r="A51" s="1">
        <v>3744</v>
      </c>
    </row>
    <row r="52" spans="1:1" x14ac:dyDescent="0.25">
      <c r="A52" s="1">
        <v>3725</v>
      </c>
    </row>
    <row r="53" spans="1:1" x14ac:dyDescent="0.25">
      <c r="A53" s="1">
        <v>3600</v>
      </c>
    </row>
  </sheetData>
  <sortState ref="A44:A53">
    <sortCondition descending="1" ref="A44:A53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B8" sqref="B8"/>
    </sheetView>
  </sheetViews>
  <sheetFormatPr defaultRowHeight="15" x14ac:dyDescent="0.25"/>
  <cols>
    <col min="1" max="1" width="20.42578125" customWidth="1"/>
    <col min="2" max="2" width="32.42578125" customWidth="1"/>
    <col min="3" max="3" width="24.28515625" customWidth="1"/>
  </cols>
  <sheetData>
    <row r="1" spans="1:8" x14ac:dyDescent="0.25">
      <c r="A1" s="7" t="s">
        <v>38</v>
      </c>
      <c r="B1" s="7" t="s">
        <v>53</v>
      </c>
      <c r="C1" s="7" t="s">
        <v>54</v>
      </c>
    </row>
    <row r="2" spans="1:8" x14ac:dyDescent="0.25">
      <c r="A2" s="8" t="s">
        <v>39</v>
      </c>
      <c r="B2" s="9">
        <f ca="1">TODAY()</f>
        <v>41655</v>
      </c>
      <c r="C2" s="1">
        <v>5000</v>
      </c>
    </row>
    <row r="3" spans="1:8" x14ac:dyDescent="0.25">
      <c r="A3" s="8" t="s">
        <v>40</v>
      </c>
      <c r="B3" s="9">
        <f ca="1">TODAY()-1</f>
        <v>41654</v>
      </c>
      <c r="C3" s="1">
        <v>4500</v>
      </c>
    </row>
    <row r="4" spans="1:8" x14ac:dyDescent="0.25">
      <c r="A4" s="8" t="s">
        <v>41</v>
      </c>
      <c r="B4" s="9">
        <f ca="1">TODAY()+20</f>
        <v>41675</v>
      </c>
      <c r="C4" s="1">
        <v>2500</v>
      </c>
      <c r="H4" t="s">
        <v>119</v>
      </c>
    </row>
    <row r="5" spans="1:8" x14ac:dyDescent="0.25">
      <c r="A5" s="8" t="s">
        <v>42</v>
      </c>
      <c r="B5" s="9">
        <f ca="1">TODAY()+30</f>
        <v>41685</v>
      </c>
      <c r="C5" s="1">
        <v>8000</v>
      </c>
      <c r="H5" t="s">
        <v>120</v>
      </c>
    </row>
    <row r="6" spans="1:8" x14ac:dyDescent="0.25">
      <c r="A6" s="8" t="s">
        <v>43</v>
      </c>
      <c r="B6" s="9">
        <f ca="1">TODAY()+60</f>
        <v>41715</v>
      </c>
      <c r="C6" s="1">
        <v>7400</v>
      </c>
      <c r="H6" t="s">
        <v>121</v>
      </c>
    </row>
    <row r="7" spans="1:8" x14ac:dyDescent="0.25">
      <c r="A7" s="8" t="s">
        <v>44</v>
      </c>
      <c r="B7" s="9">
        <f ca="1">TODAY()+150</f>
        <v>41805</v>
      </c>
      <c r="C7" s="1">
        <v>6900</v>
      </c>
      <c r="H7" t="s">
        <v>122</v>
      </c>
    </row>
    <row r="8" spans="1:8" x14ac:dyDescent="0.25">
      <c r="A8" s="8" t="s">
        <v>45</v>
      </c>
      <c r="B8" s="9">
        <f ca="1">TODAY()+100</f>
        <v>41755</v>
      </c>
      <c r="C8" s="1">
        <v>4800</v>
      </c>
      <c r="H8" t="s">
        <v>123</v>
      </c>
    </row>
    <row r="9" spans="1:8" x14ac:dyDescent="0.25">
      <c r="A9" s="8" t="s">
        <v>46</v>
      </c>
      <c r="B9" s="9">
        <f ca="1">TODAY()+15</f>
        <v>41670</v>
      </c>
      <c r="C9" s="1">
        <v>1200</v>
      </c>
      <c r="H9" t="s">
        <v>124</v>
      </c>
    </row>
    <row r="10" spans="1:8" x14ac:dyDescent="0.25">
      <c r="A10" s="8" t="s">
        <v>47</v>
      </c>
      <c r="B10" s="9">
        <f ca="1">TODAY()+1</f>
        <v>41656</v>
      </c>
      <c r="C10" s="1">
        <v>3600</v>
      </c>
    </row>
    <row r="11" spans="1:8" x14ac:dyDescent="0.25">
      <c r="A11" s="8" t="s">
        <v>48</v>
      </c>
      <c r="B11" s="9">
        <f ca="1">TODAY()+10</f>
        <v>41665</v>
      </c>
      <c r="C11" s="1">
        <v>3000</v>
      </c>
    </row>
    <row r="12" spans="1:8" x14ac:dyDescent="0.25">
      <c r="A12" s="8" t="s">
        <v>49</v>
      </c>
      <c r="B12" s="9">
        <f ca="1">TODAY()+7</f>
        <v>41662</v>
      </c>
      <c r="C12" s="1">
        <v>5000</v>
      </c>
    </row>
    <row r="13" spans="1:8" x14ac:dyDescent="0.25">
      <c r="A13" s="8" t="s">
        <v>50</v>
      </c>
      <c r="B13" s="9">
        <f ca="1">TODAY()+8</f>
        <v>41663</v>
      </c>
      <c r="C13" s="1">
        <v>1280</v>
      </c>
    </row>
    <row r="14" spans="1:8" x14ac:dyDescent="0.25">
      <c r="A14" s="8" t="s">
        <v>45</v>
      </c>
      <c r="B14" s="9">
        <f ca="1">TODAY()+4</f>
        <v>41659</v>
      </c>
      <c r="C14" s="1">
        <v>2591</v>
      </c>
    </row>
    <row r="15" spans="1:8" x14ac:dyDescent="0.25">
      <c r="A15" s="8" t="s">
        <v>51</v>
      </c>
      <c r="B15" s="9">
        <f ca="1">TODAY()+35</f>
        <v>41690</v>
      </c>
      <c r="C15" s="1">
        <v>4600</v>
      </c>
    </row>
    <row r="16" spans="1:8" x14ac:dyDescent="0.25">
      <c r="A16" s="8" t="s">
        <v>47</v>
      </c>
      <c r="B16" s="9">
        <f ca="1">TODAY()</f>
        <v>41655</v>
      </c>
      <c r="C16" s="1">
        <v>3200</v>
      </c>
    </row>
    <row r="17" spans="1:3" x14ac:dyDescent="0.25">
      <c r="A17" s="8" t="s">
        <v>45</v>
      </c>
      <c r="B17" s="9">
        <f ca="1">TODAY()+20</f>
        <v>41675</v>
      </c>
      <c r="C17" s="1">
        <v>4900</v>
      </c>
    </row>
    <row r="18" spans="1:3" x14ac:dyDescent="0.25">
      <c r="A18" s="8" t="s">
        <v>41</v>
      </c>
      <c r="B18" s="9">
        <f ca="1">TODAY()+40</f>
        <v>41695</v>
      </c>
      <c r="C18" s="1">
        <v>5100</v>
      </c>
    </row>
    <row r="19" spans="1:3" x14ac:dyDescent="0.25">
      <c r="A19" s="8" t="s">
        <v>52</v>
      </c>
      <c r="B19" s="9">
        <f ca="1">TODAY()+45</f>
        <v>41700</v>
      </c>
      <c r="C19" s="1">
        <v>2750</v>
      </c>
    </row>
    <row r="20" spans="1:3" x14ac:dyDescent="0.25">
      <c r="A20" s="13" t="s">
        <v>50</v>
      </c>
      <c r="B20" s="26">
        <f ca="1">TODAY()+20</f>
        <v>41675</v>
      </c>
      <c r="C20" s="2">
        <v>4520</v>
      </c>
    </row>
    <row r="21" spans="1:3" x14ac:dyDescent="0.25">
      <c r="A21" s="13" t="s">
        <v>51</v>
      </c>
      <c r="B21" s="26">
        <f ca="1">TODAY()+360</f>
        <v>42015</v>
      </c>
      <c r="C21" s="2">
        <v>7510</v>
      </c>
    </row>
    <row r="22" spans="1:3" x14ac:dyDescent="0.25">
      <c r="A22" s="13" t="s">
        <v>50</v>
      </c>
      <c r="B22" s="26">
        <v>41651</v>
      </c>
      <c r="C22" s="2">
        <v>3000</v>
      </c>
    </row>
  </sheetData>
  <autoFilter ref="A1:C2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5"/>
  <sheetViews>
    <sheetView topLeftCell="A61" workbookViewId="0">
      <selection activeCell="D10" sqref="D10"/>
    </sheetView>
  </sheetViews>
  <sheetFormatPr defaultRowHeight="15" x14ac:dyDescent="0.25"/>
  <cols>
    <col min="1" max="1" width="19" customWidth="1"/>
    <col min="2" max="3" width="21.28515625" customWidth="1"/>
    <col min="4" max="4" width="18.42578125" customWidth="1"/>
    <col min="5" max="5" width="23.85546875" customWidth="1"/>
    <col min="6" max="6" width="18" customWidth="1"/>
  </cols>
  <sheetData>
    <row r="1" spans="1:6" x14ac:dyDescent="0.25">
      <c r="A1" s="12" t="s">
        <v>38</v>
      </c>
      <c r="B1" s="12" t="s">
        <v>58</v>
      </c>
      <c r="C1" s="12" t="s">
        <v>114</v>
      </c>
      <c r="D1" s="12" t="s">
        <v>56</v>
      </c>
      <c r="E1" s="17" t="s">
        <v>57</v>
      </c>
      <c r="F1" s="12" t="s">
        <v>61</v>
      </c>
    </row>
    <row r="2" spans="1:6" x14ac:dyDescent="0.25">
      <c r="A2" s="8" t="s">
        <v>39</v>
      </c>
      <c r="B2" s="11" t="s">
        <v>55</v>
      </c>
      <c r="C2" s="11" t="s">
        <v>112</v>
      </c>
      <c r="D2" s="3">
        <v>40224</v>
      </c>
      <c r="E2" s="18">
        <v>41353</v>
      </c>
      <c r="F2" s="19">
        <v>1000</v>
      </c>
    </row>
    <row r="3" spans="1:6" x14ac:dyDescent="0.25">
      <c r="A3" s="8" t="s">
        <v>59</v>
      </c>
      <c r="B3" s="11" t="s">
        <v>55</v>
      </c>
      <c r="C3" s="11" t="s">
        <v>113</v>
      </c>
      <c r="D3" s="3">
        <v>39823</v>
      </c>
      <c r="E3" s="18">
        <v>40983</v>
      </c>
      <c r="F3" s="19">
        <v>5000</v>
      </c>
    </row>
    <row r="4" spans="1:6" x14ac:dyDescent="0.25">
      <c r="A4" s="8" t="s">
        <v>41</v>
      </c>
      <c r="B4" s="11" t="s">
        <v>55</v>
      </c>
      <c r="C4" s="11" t="s">
        <v>112</v>
      </c>
      <c r="D4" s="3">
        <v>39923</v>
      </c>
      <c r="E4" s="18">
        <v>40050</v>
      </c>
      <c r="F4" s="19">
        <v>4200</v>
      </c>
    </row>
    <row r="5" spans="1:6" x14ac:dyDescent="0.25">
      <c r="A5" s="8" t="s">
        <v>42</v>
      </c>
      <c r="B5" s="11" t="s">
        <v>55</v>
      </c>
      <c r="C5" s="11" t="s">
        <v>115</v>
      </c>
      <c r="D5" s="3">
        <v>40918</v>
      </c>
      <c r="E5" s="18">
        <v>41470</v>
      </c>
      <c r="F5" s="19">
        <v>6000</v>
      </c>
    </row>
    <row r="6" spans="1:6" x14ac:dyDescent="0.25">
      <c r="A6" s="8" t="s">
        <v>43</v>
      </c>
      <c r="B6" s="11" t="s">
        <v>55</v>
      </c>
      <c r="C6" s="11" t="s">
        <v>113</v>
      </c>
      <c r="D6" s="3">
        <v>39886</v>
      </c>
      <c r="E6" s="18">
        <v>40306</v>
      </c>
      <c r="F6" s="19">
        <v>7500</v>
      </c>
    </row>
    <row r="7" spans="1:6" x14ac:dyDescent="0.25">
      <c r="A7" s="8" t="s">
        <v>44</v>
      </c>
      <c r="B7" s="11" t="s">
        <v>55</v>
      </c>
      <c r="C7" s="11" t="s">
        <v>112</v>
      </c>
      <c r="D7" s="3">
        <v>40910</v>
      </c>
      <c r="E7" s="16">
        <v>41192</v>
      </c>
      <c r="F7" s="19">
        <v>4500</v>
      </c>
    </row>
    <row r="8" spans="1:6" x14ac:dyDescent="0.25">
      <c r="A8" s="8" t="s">
        <v>45</v>
      </c>
      <c r="B8" s="11" t="s">
        <v>55</v>
      </c>
      <c r="C8" s="11" t="s">
        <v>112</v>
      </c>
      <c r="D8" s="3">
        <v>40224</v>
      </c>
      <c r="E8" s="18">
        <v>40942</v>
      </c>
      <c r="F8" s="19">
        <v>1500</v>
      </c>
    </row>
    <row r="9" spans="1:6" x14ac:dyDescent="0.25">
      <c r="A9" s="8" t="s">
        <v>46</v>
      </c>
      <c r="B9" s="11" t="s">
        <v>55</v>
      </c>
      <c r="C9" s="11" t="s">
        <v>112</v>
      </c>
      <c r="D9" s="3">
        <v>40675</v>
      </c>
      <c r="E9" s="18">
        <v>40862</v>
      </c>
      <c r="F9" s="19">
        <v>3600</v>
      </c>
    </row>
    <row r="10" spans="1:6" x14ac:dyDescent="0.25">
      <c r="A10" s="8" t="s">
        <v>47</v>
      </c>
      <c r="B10" s="11" t="s">
        <v>55</v>
      </c>
      <c r="C10" s="11" t="s">
        <v>112</v>
      </c>
      <c r="D10" s="3">
        <v>40676</v>
      </c>
      <c r="E10" s="18">
        <v>40913</v>
      </c>
      <c r="F10" s="19">
        <v>9000</v>
      </c>
    </row>
    <row r="11" spans="1:6" x14ac:dyDescent="0.25">
      <c r="A11" s="8" t="s">
        <v>48</v>
      </c>
      <c r="B11" s="11" t="s">
        <v>55</v>
      </c>
      <c r="C11" s="11" t="s">
        <v>112</v>
      </c>
      <c r="D11" s="3">
        <v>40677</v>
      </c>
      <c r="E11" s="18">
        <v>40704</v>
      </c>
      <c r="F11" s="19">
        <v>8600</v>
      </c>
    </row>
    <row r="12" spans="1:6" x14ac:dyDescent="0.25">
      <c r="A12" s="8" t="s">
        <v>49</v>
      </c>
      <c r="B12" s="11" t="s">
        <v>55</v>
      </c>
      <c r="C12" s="11" t="s">
        <v>112</v>
      </c>
      <c r="D12" s="3">
        <v>40678</v>
      </c>
      <c r="E12" s="18">
        <v>40943</v>
      </c>
      <c r="F12" s="19">
        <v>4580</v>
      </c>
    </row>
    <row r="13" spans="1:6" x14ac:dyDescent="0.25">
      <c r="A13" s="8" t="s">
        <v>50</v>
      </c>
      <c r="B13" s="11" t="s">
        <v>55</v>
      </c>
      <c r="C13" s="11" t="s">
        <v>113</v>
      </c>
      <c r="D13" s="3">
        <v>40679</v>
      </c>
      <c r="E13" s="18">
        <v>40944</v>
      </c>
      <c r="F13" s="19">
        <v>4000</v>
      </c>
    </row>
    <row r="14" spans="1:6" x14ac:dyDescent="0.25">
      <c r="A14" s="8" t="s">
        <v>45</v>
      </c>
      <c r="B14" s="11" t="s">
        <v>55</v>
      </c>
      <c r="C14" s="11" t="s">
        <v>115</v>
      </c>
      <c r="D14" s="3">
        <v>40680</v>
      </c>
      <c r="E14" s="18">
        <v>40945</v>
      </c>
      <c r="F14" s="19">
        <v>5600</v>
      </c>
    </row>
    <row r="15" spans="1:6" x14ac:dyDescent="0.25">
      <c r="A15" s="8" t="s">
        <v>51</v>
      </c>
      <c r="B15" s="11" t="s">
        <v>55</v>
      </c>
      <c r="C15" s="11" t="s">
        <v>115</v>
      </c>
      <c r="D15" s="3">
        <v>40681</v>
      </c>
      <c r="E15" s="18">
        <v>40946</v>
      </c>
      <c r="F15" s="19">
        <v>8000</v>
      </c>
    </row>
    <row r="16" spans="1:6" x14ac:dyDescent="0.25">
      <c r="A16" s="8" t="s">
        <v>47</v>
      </c>
      <c r="B16" s="11" t="s">
        <v>55</v>
      </c>
      <c r="C16" s="11" t="s">
        <v>115</v>
      </c>
      <c r="D16" s="3">
        <v>40682</v>
      </c>
      <c r="E16" s="18">
        <v>40947</v>
      </c>
      <c r="F16" s="19">
        <v>8500</v>
      </c>
    </row>
    <row r="17" spans="1:6" x14ac:dyDescent="0.25">
      <c r="A17" s="8" t="s">
        <v>45</v>
      </c>
      <c r="B17" s="11" t="s">
        <v>55</v>
      </c>
      <c r="C17" s="11" t="s">
        <v>115</v>
      </c>
      <c r="D17" s="3">
        <v>40683</v>
      </c>
      <c r="E17" s="18">
        <v>40948</v>
      </c>
      <c r="F17" s="19">
        <v>8400</v>
      </c>
    </row>
    <row r="18" spans="1:6" x14ac:dyDescent="0.25">
      <c r="A18" s="8" t="s">
        <v>41</v>
      </c>
      <c r="B18" s="11" t="s">
        <v>55</v>
      </c>
      <c r="C18" s="11" t="s">
        <v>115</v>
      </c>
      <c r="D18" s="3">
        <v>40684</v>
      </c>
      <c r="E18" s="18">
        <v>40949</v>
      </c>
      <c r="F18" s="19">
        <v>7600</v>
      </c>
    </row>
    <row r="19" spans="1:6" x14ac:dyDescent="0.25">
      <c r="A19" s="8" t="s">
        <v>52</v>
      </c>
      <c r="B19" s="11" t="s">
        <v>55</v>
      </c>
      <c r="C19" s="11" t="s">
        <v>116</v>
      </c>
      <c r="D19" s="3">
        <v>40685</v>
      </c>
      <c r="E19" s="18">
        <v>40950</v>
      </c>
      <c r="F19" s="19">
        <v>3600</v>
      </c>
    </row>
    <row r="20" spans="1:6" x14ac:dyDescent="0.25">
      <c r="A20" s="8" t="s">
        <v>50</v>
      </c>
      <c r="B20" s="11" t="s">
        <v>55</v>
      </c>
      <c r="C20" s="11" t="s">
        <v>116</v>
      </c>
      <c r="D20" s="3">
        <v>40686</v>
      </c>
      <c r="E20" s="18">
        <v>40951</v>
      </c>
      <c r="F20" s="19">
        <v>5800</v>
      </c>
    </row>
    <row r="21" spans="1:6" x14ac:dyDescent="0.25">
      <c r="A21" s="8" t="s">
        <v>60</v>
      </c>
      <c r="B21" s="11" t="s">
        <v>55</v>
      </c>
      <c r="C21" s="11" t="s">
        <v>116</v>
      </c>
      <c r="D21" s="3">
        <v>40252</v>
      </c>
      <c r="E21" s="18">
        <v>40283</v>
      </c>
      <c r="F21" s="19">
        <v>4200</v>
      </c>
    </row>
    <row r="22" spans="1:6" x14ac:dyDescent="0.25">
      <c r="A22" s="13" t="s">
        <v>47</v>
      </c>
      <c r="B22" s="11" t="s">
        <v>55</v>
      </c>
      <c r="C22" s="11" t="s">
        <v>116</v>
      </c>
      <c r="D22" s="3">
        <v>40253</v>
      </c>
      <c r="E22" s="18">
        <v>40313</v>
      </c>
      <c r="F22" s="19">
        <v>2100</v>
      </c>
    </row>
    <row r="23" spans="1:6" x14ac:dyDescent="0.25">
      <c r="A23" s="13" t="s">
        <v>49</v>
      </c>
      <c r="B23" s="11" t="s">
        <v>55</v>
      </c>
      <c r="C23" s="11" t="s">
        <v>117</v>
      </c>
      <c r="D23" s="3">
        <v>40254</v>
      </c>
      <c r="E23" s="18">
        <v>40344</v>
      </c>
      <c r="F23" s="19">
        <v>2300</v>
      </c>
    </row>
    <row r="24" spans="1:6" x14ac:dyDescent="0.25">
      <c r="A24" s="14" t="s">
        <v>41</v>
      </c>
      <c r="B24" s="11" t="s">
        <v>55</v>
      </c>
      <c r="C24" s="11" t="s">
        <v>117</v>
      </c>
      <c r="D24" s="3">
        <v>40255</v>
      </c>
      <c r="E24" s="18">
        <v>40374</v>
      </c>
      <c r="F24" s="19">
        <v>2000</v>
      </c>
    </row>
    <row r="25" spans="1:6" x14ac:dyDescent="0.25">
      <c r="A25" s="14" t="s">
        <v>41</v>
      </c>
      <c r="B25" s="11" t="s">
        <v>55</v>
      </c>
      <c r="C25" s="11" t="s">
        <v>117</v>
      </c>
      <c r="D25" s="3">
        <v>40256</v>
      </c>
      <c r="E25" s="18">
        <v>40405</v>
      </c>
      <c r="F25" s="19">
        <v>1000</v>
      </c>
    </row>
    <row r="26" spans="1:6" x14ac:dyDescent="0.25">
      <c r="A26" s="15" t="s">
        <v>50</v>
      </c>
      <c r="B26" s="11" t="s">
        <v>55</v>
      </c>
      <c r="C26" s="11" t="s">
        <v>117</v>
      </c>
      <c r="D26" s="3">
        <v>40257</v>
      </c>
      <c r="E26" s="18">
        <v>40436</v>
      </c>
      <c r="F26" s="19">
        <v>4250</v>
      </c>
    </row>
    <row r="27" spans="1:6" x14ac:dyDescent="0.25">
      <c r="A27" s="15" t="s">
        <v>50</v>
      </c>
      <c r="B27" s="11" t="s">
        <v>55</v>
      </c>
      <c r="C27" s="11" t="s">
        <v>112</v>
      </c>
      <c r="D27" s="3">
        <v>40258</v>
      </c>
      <c r="E27" s="18">
        <v>40466</v>
      </c>
      <c r="F27" s="19">
        <v>3600</v>
      </c>
    </row>
    <row r="28" spans="1:6" x14ac:dyDescent="0.25">
      <c r="A28" s="14" t="s">
        <v>47</v>
      </c>
      <c r="B28" s="11" t="s">
        <v>55</v>
      </c>
      <c r="C28" s="11" t="s">
        <v>112</v>
      </c>
      <c r="D28" s="3">
        <v>40259</v>
      </c>
      <c r="E28" s="18">
        <v>40497</v>
      </c>
      <c r="F28" s="19">
        <v>4200</v>
      </c>
    </row>
    <row r="29" spans="1:6" x14ac:dyDescent="0.25">
      <c r="A29" s="14" t="s">
        <v>47</v>
      </c>
      <c r="B29" s="11" t="s">
        <v>55</v>
      </c>
      <c r="C29" s="11" t="s">
        <v>112</v>
      </c>
      <c r="D29" s="3">
        <v>40260</v>
      </c>
      <c r="E29" s="18">
        <v>40527</v>
      </c>
      <c r="F29" s="19">
        <v>6000</v>
      </c>
    </row>
    <row r="30" spans="1:6" x14ac:dyDescent="0.25">
      <c r="A30" s="14" t="s">
        <v>49</v>
      </c>
      <c r="B30" s="11" t="s">
        <v>55</v>
      </c>
      <c r="C30" s="11" t="s">
        <v>112</v>
      </c>
      <c r="D30" s="3">
        <v>40261</v>
      </c>
      <c r="E30" s="18">
        <v>40558</v>
      </c>
      <c r="F30" s="19">
        <v>7500</v>
      </c>
    </row>
    <row r="31" spans="1:6" x14ac:dyDescent="0.25">
      <c r="A31" s="14" t="s">
        <v>47</v>
      </c>
      <c r="B31" s="11" t="s">
        <v>55</v>
      </c>
      <c r="C31" s="11" t="s">
        <v>112</v>
      </c>
      <c r="D31" s="3">
        <v>40262</v>
      </c>
      <c r="E31" s="18">
        <v>40589</v>
      </c>
      <c r="F31" s="19">
        <v>4500</v>
      </c>
    </row>
    <row r="32" spans="1:6" x14ac:dyDescent="0.25">
      <c r="A32" s="8" t="s">
        <v>39</v>
      </c>
      <c r="B32" s="11" t="s">
        <v>55</v>
      </c>
      <c r="C32" s="11" t="s">
        <v>118</v>
      </c>
      <c r="D32" s="3">
        <v>40263</v>
      </c>
      <c r="E32" s="18">
        <v>40617</v>
      </c>
      <c r="F32" s="19">
        <v>1500</v>
      </c>
    </row>
    <row r="33" spans="1:6" x14ac:dyDescent="0.25">
      <c r="A33" s="8" t="s">
        <v>59</v>
      </c>
      <c r="B33" s="11" t="s">
        <v>55</v>
      </c>
      <c r="C33" s="11" t="s">
        <v>117</v>
      </c>
      <c r="D33" s="3">
        <v>40264</v>
      </c>
      <c r="E33" s="18">
        <v>40648</v>
      </c>
      <c r="F33" s="19">
        <v>3600</v>
      </c>
    </row>
    <row r="34" spans="1:6" x14ac:dyDescent="0.25">
      <c r="A34" s="8" t="s">
        <v>41</v>
      </c>
      <c r="B34" s="11" t="s">
        <v>55</v>
      </c>
      <c r="C34" s="11" t="s">
        <v>115</v>
      </c>
      <c r="D34" s="3">
        <v>40265</v>
      </c>
      <c r="E34" s="18">
        <v>40678</v>
      </c>
      <c r="F34" s="19">
        <v>9000</v>
      </c>
    </row>
    <row r="35" spans="1:6" x14ac:dyDescent="0.25">
      <c r="A35" s="8" t="s">
        <v>42</v>
      </c>
      <c r="B35" s="11" t="s">
        <v>55</v>
      </c>
      <c r="C35" s="11" t="s">
        <v>113</v>
      </c>
      <c r="D35" s="3">
        <v>40266</v>
      </c>
      <c r="E35" s="18">
        <v>40709</v>
      </c>
      <c r="F35" s="19">
        <v>8600</v>
      </c>
    </row>
    <row r="36" spans="1:6" x14ac:dyDescent="0.25">
      <c r="A36" s="8" t="s">
        <v>43</v>
      </c>
      <c r="B36" s="11" t="s">
        <v>55</v>
      </c>
      <c r="C36" s="11" t="s">
        <v>113</v>
      </c>
      <c r="D36" s="3">
        <v>40267</v>
      </c>
      <c r="E36" s="18">
        <v>40739</v>
      </c>
      <c r="F36" s="19">
        <v>4580</v>
      </c>
    </row>
    <row r="37" spans="1:6" x14ac:dyDescent="0.25">
      <c r="A37" s="8" t="s">
        <v>44</v>
      </c>
      <c r="B37" s="11" t="s">
        <v>55</v>
      </c>
      <c r="C37" s="11" t="s">
        <v>113</v>
      </c>
      <c r="D37" s="3">
        <v>40268</v>
      </c>
      <c r="E37" s="18">
        <v>40770</v>
      </c>
      <c r="F37" s="19">
        <v>4000</v>
      </c>
    </row>
    <row r="38" spans="1:6" x14ac:dyDescent="0.25">
      <c r="A38" s="8" t="s">
        <v>45</v>
      </c>
      <c r="B38" s="11" t="s">
        <v>55</v>
      </c>
      <c r="C38" s="11" t="s">
        <v>113</v>
      </c>
      <c r="D38" s="3">
        <v>40706</v>
      </c>
      <c r="E38" s="18">
        <v>40920</v>
      </c>
      <c r="F38" s="19">
        <v>5600</v>
      </c>
    </row>
    <row r="39" spans="1:6" x14ac:dyDescent="0.25">
      <c r="A39" s="8" t="s">
        <v>46</v>
      </c>
      <c r="B39" s="11" t="s">
        <v>55</v>
      </c>
      <c r="C39" s="11" t="s">
        <v>113</v>
      </c>
      <c r="D39" s="3">
        <v>40707</v>
      </c>
      <c r="E39" s="18">
        <v>40921</v>
      </c>
      <c r="F39" s="19">
        <v>8000</v>
      </c>
    </row>
    <row r="40" spans="1:6" x14ac:dyDescent="0.25">
      <c r="A40" s="8" t="s">
        <v>47</v>
      </c>
      <c r="B40" s="11" t="s">
        <v>55</v>
      </c>
      <c r="C40" s="11" t="s">
        <v>113</v>
      </c>
      <c r="D40" s="3">
        <v>40708</v>
      </c>
      <c r="E40" s="18">
        <v>40922</v>
      </c>
      <c r="F40" s="19">
        <v>8500</v>
      </c>
    </row>
    <row r="41" spans="1:6" x14ac:dyDescent="0.25">
      <c r="A41" s="8" t="s">
        <v>48</v>
      </c>
      <c r="B41" s="11" t="s">
        <v>55</v>
      </c>
      <c r="C41" s="11" t="s">
        <v>113</v>
      </c>
      <c r="D41" s="3">
        <v>40709</v>
      </c>
      <c r="E41" s="18">
        <v>40923</v>
      </c>
      <c r="F41" s="19">
        <v>8400</v>
      </c>
    </row>
    <row r="42" spans="1:6" x14ac:dyDescent="0.25">
      <c r="A42" s="8" t="s">
        <v>49</v>
      </c>
      <c r="B42" s="11" t="s">
        <v>55</v>
      </c>
      <c r="C42" s="11" t="s">
        <v>113</v>
      </c>
      <c r="D42" s="3">
        <v>40710</v>
      </c>
      <c r="E42" s="18">
        <v>40924</v>
      </c>
      <c r="F42" s="19">
        <v>7600</v>
      </c>
    </row>
    <row r="43" spans="1:6" x14ac:dyDescent="0.25">
      <c r="A43" s="8" t="s">
        <v>50</v>
      </c>
      <c r="B43" s="11" t="s">
        <v>55</v>
      </c>
      <c r="C43" s="11" t="s">
        <v>113</v>
      </c>
      <c r="D43" s="3">
        <v>40711</v>
      </c>
      <c r="E43" s="18">
        <v>40925</v>
      </c>
      <c r="F43" s="19">
        <v>3600</v>
      </c>
    </row>
    <row r="44" spans="1:6" x14ac:dyDescent="0.25">
      <c r="A44" s="8" t="s">
        <v>45</v>
      </c>
      <c r="B44" s="11" t="s">
        <v>55</v>
      </c>
      <c r="C44" s="11" t="s">
        <v>113</v>
      </c>
      <c r="D44" s="3">
        <v>40712</v>
      </c>
      <c r="E44" s="18">
        <v>40926</v>
      </c>
      <c r="F44" s="19">
        <v>5800</v>
      </c>
    </row>
    <row r="45" spans="1:6" x14ac:dyDescent="0.25">
      <c r="A45" s="8" t="s">
        <v>51</v>
      </c>
      <c r="B45" s="11" t="s">
        <v>55</v>
      </c>
      <c r="C45" s="11" t="s">
        <v>112</v>
      </c>
      <c r="D45" s="3">
        <v>40713</v>
      </c>
      <c r="E45" s="18">
        <v>40927</v>
      </c>
      <c r="F45" s="19">
        <v>4200</v>
      </c>
    </row>
    <row r="46" spans="1:6" x14ac:dyDescent="0.25">
      <c r="A46" s="8" t="s">
        <v>47</v>
      </c>
      <c r="B46" s="11" t="s">
        <v>55</v>
      </c>
      <c r="C46" s="11" t="s">
        <v>112</v>
      </c>
      <c r="D46" s="3">
        <v>40714</v>
      </c>
      <c r="E46" s="18">
        <v>40928</v>
      </c>
      <c r="F46" s="19">
        <v>2100</v>
      </c>
    </row>
    <row r="47" spans="1:6" x14ac:dyDescent="0.25">
      <c r="A47" s="8" t="s">
        <v>45</v>
      </c>
      <c r="B47" s="11" t="s">
        <v>55</v>
      </c>
      <c r="C47" s="11" t="s">
        <v>112</v>
      </c>
      <c r="D47" s="3">
        <v>40715</v>
      </c>
      <c r="E47" s="18">
        <v>40929</v>
      </c>
      <c r="F47" s="19">
        <v>2300</v>
      </c>
    </row>
    <row r="48" spans="1:6" x14ac:dyDescent="0.25">
      <c r="A48" s="8" t="s">
        <v>41</v>
      </c>
      <c r="B48" s="11" t="s">
        <v>55</v>
      </c>
      <c r="C48" s="11" t="s">
        <v>112</v>
      </c>
      <c r="D48" s="3">
        <v>40716</v>
      </c>
      <c r="E48" s="18">
        <v>40930</v>
      </c>
      <c r="F48" s="19">
        <v>2000</v>
      </c>
    </row>
    <row r="49" spans="1:6" x14ac:dyDescent="0.25">
      <c r="A49" s="8" t="s">
        <v>52</v>
      </c>
      <c r="B49" s="11" t="s">
        <v>55</v>
      </c>
      <c r="C49" s="11" t="s">
        <v>112</v>
      </c>
      <c r="D49" s="3">
        <v>40717</v>
      </c>
      <c r="E49" s="18">
        <v>40931</v>
      </c>
      <c r="F49" s="19">
        <v>1570</v>
      </c>
    </row>
    <row r="50" spans="1:6" x14ac:dyDescent="0.25">
      <c r="A50" s="8" t="s">
        <v>50</v>
      </c>
      <c r="B50" s="11" t="s">
        <v>55</v>
      </c>
      <c r="C50" s="11" t="s">
        <v>112</v>
      </c>
      <c r="D50" s="3">
        <v>40718</v>
      </c>
      <c r="E50" s="18">
        <v>40932</v>
      </c>
      <c r="F50" s="19">
        <v>4180</v>
      </c>
    </row>
    <row r="51" spans="1:6" x14ac:dyDescent="0.25">
      <c r="A51" s="8" t="s">
        <v>60</v>
      </c>
      <c r="B51" s="11" t="s">
        <v>55</v>
      </c>
      <c r="C51" s="11" t="s">
        <v>112</v>
      </c>
      <c r="D51" s="3">
        <v>40719</v>
      </c>
      <c r="E51" s="18">
        <v>40933</v>
      </c>
      <c r="F51" s="19">
        <v>7230</v>
      </c>
    </row>
    <row r="52" spans="1:6" x14ac:dyDescent="0.25">
      <c r="A52" s="13" t="s">
        <v>47</v>
      </c>
      <c r="B52" s="11" t="s">
        <v>55</v>
      </c>
      <c r="C52" s="11" t="s">
        <v>112</v>
      </c>
      <c r="D52" s="3">
        <v>40720</v>
      </c>
      <c r="E52" s="18">
        <v>40934</v>
      </c>
      <c r="F52" s="19">
        <v>1258</v>
      </c>
    </row>
    <row r="53" spans="1:6" x14ac:dyDescent="0.25">
      <c r="A53" s="13" t="s">
        <v>49</v>
      </c>
      <c r="B53" s="11" t="s">
        <v>55</v>
      </c>
      <c r="C53" s="11" t="s">
        <v>112</v>
      </c>
      <c r="D53" s="3">
        <v>40721</v>
      </c>
      <c r="E53" s="18">
        <v>40935</v>
      </c>
      <c r="F53" s="19">
        <v>4600</v>
      </c>
    </row>
    <row r="54" spans="1:6" x14ac:dyDescent="0.25">
      <c r="A54" s="14" t="s">
        <v>41</v>
      </c>
      <c r="B54" s="11" t="s">
        <v>55</v>
      </c>
      <c r="C54" s="11" t="s">
        <v>112</v>
      </c>
      <c r="D54" s="3">
        <v>40941</v>
      </c>
      <c r="E54" s="18">
        <v>41108</v>
      </c>
      <c r="F54" s="19">
        <v>3621</v>
      </c>
    </row>
    <row r="55" spans="1:6" x14ac:dyDescent="0.25">
      <c r="A55" s="14" t="s">
        <v>41</v>
      </c>
      <c r="B55" s="11" t="s">
        <v>55</v>
      </c>
      <c r="C55" s="11" t="s">
        <v>117</v>
      </c>
      <c r="D55" s="3">
        <v>40941</v>
      </c>
      <c r="E55" s="18">
        <v>41109</v>
      </c>
      <c r="F55" s="19">
        <v>2560</v>
      </c>
    </row>
    <row r="56" spans="1:6" x14ac:dyDescent="0.25">
      <c r="A56" s="15" t="s">
        <v>50</v>
      </c>
      <c r="B56" s="11" t="s">
        <v>55</v>
      </c>
      <c r="C56" s="11" t="s">
        <v>117</v>
      </c>
      <c r="D56" s="3">
        <v>40941</v>
      </c>
      <c r="E56" s="18">
        <v>41110</v>
      </c>
      <c r="F56" s="19">
        <v>1254</v>
      </c>
    </row>
    <row r="57" spans="1:6" x14ac:dyDescent="0.25">
      <c r="A57" s="15" t="s">
        <v>50</v>
      </c>
      <c r="B57" s="11" t="s">
        <v>55</v>
      </c>
      <c r="C57" s="11" t="s">
        <v>117</v>
      </c>
      <c r="D57" s="3">
        <v>40941</v>
      </c>
      <c r="E57" s="18">
        <v>41111</v>
      </c>
      <c r="F57" s="19">
        <v>7600</v>
      </c>
    </row>
    <row r="58" spans="1:6" x14ac:dyDescent="0.25">
      <c r="A58" s="14" t="s">
        <v>47</v>
      </c>
      <c r="B58" s="11" t="s">
        <v>55</v>
      </c>
      <c r="C58" s="11" t="s">
        <v>117</v>
      </c>
      <c r="D58" s="3">
        <v>40941</v>
      </c>
      <c r="E58" s="18">
        <v>41112</v>
      </c>
      <c r="F58" s="19">
        <v>1000</v>
      </c>
    </row>
    <row r="59" spans="1:6" x14ac:dyDescent="0.25">
      <c r="A59" s="14" t="s">
        <v>47</v>
      </c>
      <c r="B59" s="11" t="s">
        <v>55</v>
      </c>
      <c r="C59" s="11" t="s">
        <v>117</v>
      </c>
      <c r="D59" s="3">
        <v>40941</v>
      </c>
      <c r="E59" s="18">
        <v>41113</v>
      </c>
      <c r="F59" s="19">
        <v>10000</v>
      </c>
    </row>
    <row r="60" spans="1:6" x14ac:dyDescent="0.25">
      <c r="A60" s="14" t="s">
        <v>49</v>
      </c>
      <c r="B60" s="11" t="s">
        <v>55</v>
      </c>
      <c r="C60" s="11" t="s">
        <v>117</v>
      </c>
      <c r="D60" s="3">
        <v>40941</v>
      </c>
      <c r="E60" s="18">
        <v>41114</v>
      </c>
      <c r="F60" s="19">
        <v>15000</v>
      </c>
    </row>
    <row r="61" spans="1:6" x14ac:dyDescent="0.25">
      <c r="A61" s="14" t="s">
        <v>47</v>
      </c>
      <c r="B61" s="11" t="s">
        <v>55</v>
      </c>
      <c r="C61" s="11" t="s">
        <v>117</v>
      </c>
      <c r="D61" s="3">
        <v>40941</v>
      </c>
      <c r="E61" s="18">
        <v>41115</v>
      </c>
      <c r="F61" s="19">
        <v>9000</v>
      </c>
    </row>
    <row r="62" spans="1:6" x14ac:dyDescent="0.25">
      <c r="A62" s="8" t="s">
        <v>39</v>
      </c>
      <c r="B62" s="11" t="s">
        <v>55</v>
      </c>
      <c r="C62" s="11" t="s">
        <v>117</v>
      </c>
      <c r="D62" s="3">
        <v>40941</v>
      </c>
      <c r="E62" s="18">
        <v>41116</v>
      </c>
      <c r="F62" s="19">
        <v>8000</v>
      </c>
    </row>
    <row r="63" spans="1:6" x14ac:dyDescent="0.25">
      <c r="A63" s="8" t="s">
        <v>59</v>
      </c>
      <c r="B63" s="11" t="s">
        <v>55</v>
      </c>
      <c r="C63" s="11" t="s">
        <v>117</v>
      </c>
      <c r="D63" s="3">
        <v>40941</v>
      </c>
      <c r="E63" s="18">
        <v>41117</v>
      </c>
      <c r="F63" s="19">
        <v>500</v>
      </c>
    </row>
    <row r="64" spans="1:6" x14ac:dyDescent="0.25">
      <c r="A64" s="8" t="s">
        <v>41</v>
      </c>
      <c r="B64" s="11" t="s">
        <v>55</v>
      </c>
      <c r="C64" s="11" t="s">
        <v>117</v>
      </c>
      <c r="D64" s="3">
        <v>40941</v>
      </c>
      <c r="E64" s="18">
        <v>41118</v>
      </c>
      <c r="F64" s="19">
        <v>250</v>
      </c>
    </row>
    <row r="65" spans="1:6" x14ac:dyDescent="0.25">
      <c r="A65" s="8" t="s">
        <v>42</v>
      </c>
      <c r="B65" s="11" t="s">
        <v>55</v>
      </c>
      <c r="C65" s="11" t="s">
        <v>117</v>
      </c>
      <c r="D65" s="3">
        <v>40941</v>
      </c>
      <c r="E65" s="18">
        <v>41119</v>
      </c>
      <c r="F65" s="19">
        <v>700</v>
      </c>
    </row>
    <row r="66" spans="1:6" x14ac:dyDescent="0.25">
      <c r="A66" s="8" t="s">
        <v>43</v>
      </c>
      <c r="B66" s="11" t="s">
        <v>55</v>
      </c>
      <c r="C66" s="11" t="s">
        <v>113</v>
      </c>
      <c r="D66" s="3">
        <v>40941</v>
      </c>
      <c r="E66" s="18">
        <v>41120</v>
      </c>
      <c r="F66" s="19">
        <v>4700</v>
      </c>
    </row>
    <row r="67" spans="1:6" x14ac:dyDescent="0.25">
      <c r="A67" s="8" t="s">
        <v>44</v>
      </c>
      <c r="B67" s="11" t="s">
        <v>55</v>
      </c>
      <c r="C67" s="11" t="s">
        <v>113</v>
      </c>
      <c r="D67" s="3">
        <v>40941</v>
      </c>
      <c r="E67" s="18">
        <v>41121</v>
      </c>
      <c r="F67" s="19">
        <v>4000</v>
      </c>
    </row>
    <row r="68" spans="1:6" x14ac:dyDescent="0.25">
      <c r="A68" s="8" t="s">
        <v>45</v>
      </c>
      <c r="B68" s="11" t="s">
        <v>55</v>
      </c>
      <c r="C68" s="11" t="s">
        <v>113</v>
      </c>
      <c r="D68" s="3">
        <v>40941</v>
      </c>
      <c r="E68" s="18">
        <v>41122</v>
      </c>
      <c r="F68" s="19">
        <v>6000</v>
      </c>
    </row>
    <row r="69" spans="1:6" x14ac:dyDescent="0.25">
      <c r="A69" s="8" t="s">
        <v>46</v>
      </c>
      <c r="B69" s="11" t="s">
        <v>55</v>
      </c>
      <c r="C69" s="11" t="s">
        <v>113</v>
      </c>
      <c r="D69" s="3">
        <v>40941</v>
      </c>
      <c r="E69" s="18">
        <v>41123</v>
      </c>
      <c r="F69" s="19">
        <v>5200</v>
      </c>
    </row>
    <row r="70" spans="1:6" x14ac:dyDescent="0.25">
      <c r="A70" s="8" t="s">
        <v>47</v>
      </c>
      <c r="B70" s="11" t="s">
        <v>55</v>
      </c>
      <c r="C70" s="11" t="s">
        <v>113</v>
      </c>
      <c r="D70" s="3">
        <v>40941</v>
      </c>
      <c r="E70" s="18">
        <v>41124</v>
      </c>
      <c r="F70" s="19">
        <v>4200</v>
      </c>
    </row>
    <row r="71" spans="1:6" x14ac:dyDescent="0.25">
      <c r="A71" s="8" t="s">
        <v>48</v>
      </c>
      <c r="B71" s="11" t="s">
        <v>55</v>
      </c>
      <c r="C71" s="11" t="s">
        <v>113</v>
      </c>
      <c r="D71" s="3">
        <v>40887</v>
      </c>
      <c r="E71" s="18">
        <v>41506</v>
      </c>
      <c r="F71" s="19">
        <v>7400</v>
      </c>
    </row>
    <row r="72" spans="1:6" x14ac:dyDescent="0.25">
      <c r="A72" s="8" t="s">
        <v>49</v>
      </c>
      <c r="B72" s="11" t="s">
        <v>55</v>
      </c>
      <c r="C72" s="11" t="s">
        <v>113</v>
      </c>
      <c r="D72" s="3">
        <v>40887</v>
      </c>
      <c r="E72" s="18">
        <v>41506</v>
      </c>
      <c r="F72" s="19">
        <v>3600</v>
      </c>
    </row>
    <row r="73" spans="1:6" x14ac:dyDescent="0.25">
      <c r="A73" s="8" t="s">
        <v>50</v>
      </c>
      <c r="B73" s="11" t="s">
        <v>55</v>
      </c>
      <c r="C73" s="11" t="s">
        <v>113</v>
      </c>
      <c r="D73" s="3">
        <v>40887</v>
      </c>
      <c r="E73" s="18">
        <v>41506</v>
      </c>
      <c r="F73" s="19">
        <v>8000</v>
      </c>
    </row>
    <row r="74" spans="1:6" x14ac:dyDescent="0.25">
      <c r="A74" s="8" t="s">
        <v>45</v>
      </c>
      <c r="B74" s="11" t="s">
        <v>55</v>
      </c>
      <c r="C74" s="11" t="s">
        <v>113</v>
      </c>
      <c r="D74" s="3">
        <v>40887</v>
      </c>
      <c r="E74" s="18">
        <v>41506</v>
      </c>
      <c r="F74" s="19">
        <v>6500</v>
      </c>
    </row>
    <row r="75" spans="1:6" x14ac:dyDescent="0.25">
      <c r="A75" s="8" t="s">
        <v>51</v>
      </c>
      <c r="B75" s="11" t="s">
        <v>55</v>
      </c>
      <c r="C75" s="11" t="s">
        <v>113</v>
      </c>
      <c r="D75" s="3">
        <v>40887</v>
      </c>
      <c r="E75" s="18">
        <v>41506</v>
      </c>
      <c r="F75" s="19">
        <v>5600</v>
      </c>
    </row>
    <row r="76" spans="1:6" x14ac:dyDescent="0.25">
      <c r="A76" s="8" t="s">
        <v>47</v>
      </c>
      <c r="B76" s="11" t="s">
        <v>55</v>
      </c>
      <c r="C76" s="11" t="s">
        <v>113</v>
      </c>
      <c r="D76" s="3">
        <v>40887</v>
      </c>
      <c r="E76" s="18">
        <v>41506</v>
      </c>
      <c r="F76" s="19">
        <v>4300</v>
      </c>
    </row>
    <row r="77" spans="1:6" x14ac:dyDescent="0.25">
      <c r="A77" s="8" t="s">
        <v>45</v>
      </c>
      <c r="B77" s="11" t="s">
        <v>55</v>
      </c>
      <c r="C77" s="11" t="s">
        <v>115</v>
      </c>
      <c r="D77" s="3">
        <v>40887</v>
      </c>
      <c r="E77" s="18">
        <v>41506</v>
      </c>
      <c r="F77" s="19">
        <v>4000</v>
      </c>
    </row>
    <row r="78" spans="1:6" x14ac:dyDescent="0.25">
      <c r="A78" s="8" t="s">
        <v>41</v>
      </c>
      <c r="B78" s="11" t="s">
        <v>55</v>
      </c>
      <c r="C78" s="11" t="s">
        <v>115</v>
      </c>
      <c r="D78" s="3">
        <v>40887</v>
      </c>
      <c r="E78" s="18">
        <v>41506</v>
      </c>
      <c r="F78" s="19">
        <v>7230</v>
      </c>
    </row>
    <row r="79" spans="1:6" x14ac:dyDescent="0.25">
      <c r="A79" s="8" t="s">
        <v>52</v>
      </c>
      <c r="B79" s="11" t="s">
        <v>55</v>
      </c>
      <c r="C79" s="11" t="s">
        <v>115</v>
      </c>
      <c r="D79" s="3">
        <v>40887</v>
      </c>
      <c r="E79" s="18">
        <v>41506</v>
      </c>
      <c r="F79" s="19">
        <v>1258</v>
      </c>
    </row>
    <row r="80" spans="1:6" x14ac:dyDescent="0.25">
      <c r="A80" s="8" t="s">
        <v>50</v>
      </c>
      <c r="B80" s="11" t="s">
        <v>55</v>
      </c>
      <c r="C80" s="11" t="s">
        <v>115</v>
      </c>
      <c r="D80" s="3">
        <v>40887</v>
      </c>
      <c r="E80" s="18">
        <v>41506</v>
      </c>
      <c r="F80" s="19">
        <v>4600</v>
      </c>
    </row>
    <row r="81" spans="1:6" x14ac:dyDescent="0.25">
      <c r="A81" s="8" t="s">
        <v>60</v>
      </c>
      <c r="B81" s="11" t="s">
        <v>55</v>
      </c>
      <c r="C81" s="11" t="s">
        <v>115</v>
      </c>
      <c r="D81" s="3">
        <v>40887</v>
      </c>
      <c r="E81" s="18">
        <v>41506</v>
      </c>
      <c r="F81" s="19">
        <v>3621</v>
      </c>
    </row>
    <row r="82" spans="1:6" x14ac:dyDescent="0.25">
      <c r="A82" s="13" t="s">
        <v>47</v>
      </c>
      <c r="B82" s="11" t="s">
        <v>55</v>
      </c>
      <c r="C82" s="11" t="s">
        <v>115</v>
      </c>
      <c r="D82" s="3">
        <v>40887</v>
      </c>
      <c r="E82" s="18">
        <v>41506</v>
      </c>
      <c r="F82" s="19">
        <v>2560</v>
      </c>
    </row>
    <row r="83" spans="1:6" x14ac:dyDescent="0.25">
      <c r="A83" s="13" t="s">
        <v>49</v>
      </c>
      <c r="B83" s="11" t="s">
        <v>55</v>
      </c>
      <c r="C83" s="11" t="s">
        <v>115</v>
      </c>
      <c r="D83" s="3">
        <v>40887</v>
      </c>
      <c r="E83" s="18">
        <v>41506</v>
      </c>
      <c r="F83" s="19">
        <v>1254</v>
      </c>
    </row>
    <row r="84" spans="1:6" x14ac:dyDescent="0.25">
      <c r="A84" s="14" t="s">
        <v>41</v>
      </c>
      <c r="B84" s="11" t="s">
        <v>55</v>
      </c>
      <c r="C84" s="11" t="s">
        <v>118</v>
      </c>
      <c r="D84" s="3">
        <v>40887</v>
      </c>
      <c r="E84" s="18">
        <v>41506</v>
      </c>
      <c r="F84" s="19">
        <v>7600</v>
      </c>
    </row>
    <row r="85" spans="1:6" x14ac:dyDescent="0.25">
      <c r="A85" s="14" t="s">
        <v>41</v>
      </c>
      <c r="B85" s="11" t="s">
        <v>55</v>
      </c>
      <c r="C85" s="11" t="s">
        <v>118</v>
      </c>
      <c r="D85" s="3">
        <v>40887</v>
      </c>
      <c r="E85" s="18">
        <v>41506</v>
      </c>
      <c r="F85" s="19">
        <v>1000</v>
      </c>
    </row>
    <row r="86" spans="1:6" x14ac:dyDescent="0.25">
      <c r="A86" s="15" t="s">
        <v>50</v>
      </c>
      <c r="B86" s="11" t="s">
        <v>55</v>
      </c>
      <c r="C86" s="11" t="s">
        <v>118</v>
      </c>
      <c r="D86" s="3">
        <v>40887</v>
      </c>
      <c r="E86" s="18">
        <v>41506</v>
      </c>
      <c r="F86" s="19">
        <v>10000</v>
      </c>
    </row>
    <row r="87" spans="1:6" x14ac:dyDescent="0.25">
      <c r="A87" s="15" t="s">
        <v>50</v>
      </c>
      <c r="B87" s="11" t="s">
        <v>55</v>
      </c>
      <c r="C87" s="11" t="s">
        <v>118</v>
      </c>
      <c r="D87" s="3">
        <v>40887</v>
      </c>
      <c r="E87" s="18">
        <v>41506</v>
      </c>
      <c r="F87" s="19">
        <v>15000</v>
      </c>
    </row>
    <row r="88" spans="1:6" x14ac:dyDescent="0.25">
      <c r="A88" s="14" t="s">
        <v>47</v>
      </c>
      <c r="B88" s="11" t="s">
        <v>55</v>
      </c>
      <c r="C88" s="11" t="s">
        <v>118</v>
      </c>
      <c r="D88" s="3">
        <v>40928</v>
      </c>
      <c r="E88" s="18">
        <v>41076</v>
      </c>
      <c r="F88" s="19">
        <v>9000</v>
      </c>
    </row>
    <row r="89" spans="1:6" x14ac:dyDescent="0.25">
      <c r="A89" s="14" t="s">
        <v>47</v>
      </c>
      <c r="B89" s="11" t="s">
        <v>55</v>
      </c>
      <c r="C89" s="11" t="s">
        <v>118</v>
      </c>
      <c r="D89" s="3">
        <v>40929</v>
      </c>
      <c r="E89" s="18">
        <v>41077</v>
      </c>
      <c r="F89" s="19">
        <v>8000</v>
      </c>
    </row>
    <row r="90" spans="1:6" x14ac:dyDescent="0.25">
      <c r="A90" s="14" t="s">
        <v>49</v>
      </c>
      <c r="B90" s="11" t="s">
        <v>55</v>
      </c>
      <c r="C90" s="11" t="s">
        <v>113</v>
      </c>
      <c r="D90" s="3">
        <v>40930</v>
      </c>
      <c r="E90" s="18">
        <v>41078</v>
      </c>
      <c r="F90" s="19">
        <v>500</v>
      </c>
    </row>
    <row r="91" spans="1:6" x14ac:dyDescent="0.25">
      <c r="A91" s="14" t="s">
        <v>47</v>
      </c>
      <c r="B91" s="11" t="s">
        <v>55</v>
      </c>
      <c r="C91" s="11" t="s">
        <v>113</v>
      </c>
      <c r="D91" s="3">
        <v>40931</v>
      </c>
      <c r="E91" s="18">
        <v>41079</v>
      </c>
      <c r="F91" s="19">
        <v>250</v>
      </c>
    </row>
    <row r="92" spans="1:6" x14ac:dyDescent="0.25">
      <c r="A92" s="8" t="s">
        <v>39</v>
      </c>
      <c r="B92" s="11" t="s">
        <v>55</v>
      </c>
      <c r="C92" s="11" t="s">
        <v>113</v>
      </c>
      <c r="D92" s="3">
        <v>40932</v>
      </c>
      <c r="E92" s="18">
        <v>41080</v>
      </c>
      <c r="F92" s="19">
        <v>700</v>
      </c>
    </row>
    <row r="93" spans="1:6" x14ac:dyDescent="0.25">
      <c r="A93" s="8" t="s">
        <v>59</v>
      </c>
      <c r="B93" s="11" t="s">
        <v>55</v>
      </c>
      <c r="C93" s="11" t="s">
        <v>113</v>
      </c>
      <c r="D93" s="3">
        <v>40933</v>
      </c>
      <c r="E93" s="18">
        <v>41081</v>
      </c>
      <c r="F93" s="19">
        <v>4700</v>
      </c>
    </row>
    <row r="94" spans="1:6" x14ac:dyDescent="0.25">
      <c r="A94" s="8" t="s">
        <v>41</v>
      </c>
      <c r="B94" s="11" t="s">
        <v>55</v>
      </c>
      <c r="C94" s="11" t="s">
        <v>113</v>
      </c>
      <c r="D94" s="3">
        <v>40934</v>
      </c>
      <c r="E94" s="18">
        <v>41082</v>
      </c>
      <c r="F94" s="19">
        <v>4000</v>
      </c>
    </row>
    <row r="95" spans="1:6" x14ac:dyDescent="0.25">
      <c r="A95" s="8" t="s">
        <v>42</v>
      </c>
      <c r="B95" s="11" t="s">
        <v>55</v>
      </c>
      <c r="C95" s="11" t="s">
        <v>113</v>
      </c>
      <c r="D95" s="3">
        <v>40935</v>
      </c>
      <c r="E95" s="18">
        <v>41083</v>
      </c>
      <c r="F95" s="19">
        <v>6000</v>
      </c>
    </row>
    <row r="96" spans="1:6" x14ac:dyDescent="0.25">
      <c r="A96" s="8" t="s">
        <v>43</v>
      </c>
      <c r="B96" s="11" t="s">
        <v>55</v>
      </c>
      <c r="C96" s="11" t="s">
        <v>113</v>
      </c>
      <c r="D96" s="3">
        <v>40936</v>
      </c>
      <c r="E96" s="18">
        <v>41084</v>
      </c>
      <c r="F96" s="19">
        <v>5200</v>
      </c>
    </row>
    <row r="97" spans="1:6" x14ac:dyDescent="0.25">
      <c r="A97" s="8" t="s">
        <v>44</v>
      </c>
      <c r="B97" s="11" t="s">
        <v>55</v>
      </c>
      <c r="C97" s="11" t="s">
        <v>116</v>
      </c>
      <c r="D97" s="3">
        <v>40937</v>
      </c>
      <c r="E97" s="18">
        <v>41085</v>
      </c>
      <c r="F97" s="19">
        <v>7230</v>
      </c>
    </row>
    <row r="98" spans="1:6" x14ac:dyDescent="0.25">
      <c r="A98" s="8" t="s">
        <v>45</v>
      </c>
      <c r="B98" s="11" t="s">
        <v>55</v>
      </c>
      <c r="C98" s="11" t="s">
        <v>116</v>
      </c>
      <c r="D98" s="3">
        <v>40938</v>
      </c>
      <c r="E98" s="18">
        <v>41086</v>
      </c>
      <c r="F98" s="19">
        <v>1258</v>
      </c>
    </row>
    <row r="99" spans="1:6" x14ac:dyDescent="0.25">
      <c r="A99" s="8" t="s">
        <v>46</v>
      </c>
      <c r="B99" s="11" t="s">
        <v>55</v>
      </c>
      <c r="C99" s="11" t="s">
        <v>116</v>
      </c>
      <c r="D99" s="3">
        <v>40939</v>
      </c>
      <c r="E99" s="18">
        <v>41087</v>
      </c>
      <c r="F99" s="19">
        <v>4600</v>
      </c>
    </row>
    <row r="100" spans="1:6" x14ac:dyDescent="0.25">
      <c r="A100" s="8" t="s">
        <v>47</v>
      </c>
      <c r="B100" s="11" t="s">
        <v>55</v>
      </c>
      <c r="C100" s="11" t="s">
        <v>116</v>
      </c>
      <c r="D100" s="3">
        <v>40940</v>
      </c>
      <c r="E100" s="18">
        <v>41088</v>
      </c>
      <c r="F100" s="19">
        <v>3621</v>
      </c>
    </row>
    <row r="101" spans="1:6" x14ac:dyDescent="0.25">
      <c r="A101" s="8" t="s">
        <v>48</v>
      </c>
      <c r="B101" s="11" t="s">
        <v>55</v>
      </c>
      <c r="C101" s="11" t="s">
        <v>116</v>
      </c>
      <c r="D101" s="3">
        <v>40941</v>
      </c>
      <c r="E101" s="18">
        <v>41089</v>
      </c>
      <c r="F101" s="19">
        <v>2560</v>
      </c>
    </row>
    <row r="102" spans="1:6" x14ac:dyDescent="0.25">
      <c r="A102" s="8" t="s">
        <v>49</v>
      </c>
      <c r="B102" s="11" t="s">
        <v>55</v>
      </c>
      <c r="C102" s="11" t="s">
        <v>116</v>
      </c>
      <c r="D102" s="3">
        <v>40942</v>
      </c>
      <c r="E102" s="18">
        <v>41090</v>
      </c>
      <c r="F102" s="19">
        <v>1254</v>
      </c>
    </row>
    <row r="103" spans="1:6" x14ac:dyDescent="0.25">
      <c r="A103" s="8" t="s">
        <v>50</v>
      </c>
      <c r="B103" s="11" t="s">
        <v>55</v>
      </c>
      <c r="C103" s="11" t="s">
        <v>112</v>
      </c>
      <c r="D103" s="3">
        <v>40943</v>
      </c>
      <c r="E103" s="18">
        <v>41091</v>
      </c>
      <c r="F103" s="19">
        <v>7600</v>
      </c>
    </row>
    <row r="104" spans="1:6" x14ac:dyDescent="0.25">
      <c r="A104" s="8" t="s">
        <v>45</v>
      </c>
      <c r="B104" s="11" t="s">
        <v>55</v>
      </c>
      <c r="C104" s="11" t="s">
        <v>112</v>
      </c>
      <c r="D104" s="3">
        <v>40944</v>
      </c>
      <c r="E104" s="18">
        <v>41092</v>
      </c>
      <c r="F104" s="19">
        <v>1000</v>
      </c>
    </row>
    <row r="105" spans="1:6" x14ac:dyDescent="0.25">
      <c r="A105" s="8" t="s">
        <v>51</v>
      </c>
      <c r="B105" s="11" t="s">
        <v>55</v>
      </c>
      <c r="C105" s="11" t="s">
        <v>112</v>
      </c>
      <c r="D105" s="3">
        <v>40945</v>
      </c>
      <c r="E105" s="18">
        <v>41093</v>
      </c>
      <c r="F105" s="19">
        <v>10000</v>
      </c>
    </row>
    <row r="106" spans="1:6" x14ac:dyDescent="0.25">
      <c r="A106" s="8" t="s">
        <v>47</v>
      </c>
      <c r="B106" s="11" t="s">
        <v>55</v>
      </c>
      <c r="C106" s="11" t="s">
        <v>112</v>
      </c>
      <c r="D106" s="3">
        <v>40946</v>
      </c>
      <c r="E106" s="18">
        <v>41094</v>
      </c>
      <c r="F106" s="19">
        <v>15000</v>
      </c>
    </row>
    <row r="107" spans="1:6" x14ac:dyDescent="0.25">
      <c r="A107" s="8" t="s">
        <v>45</v>
      </c>
      <c r="B107" s="11" t="s">
        <v>55</v>
      </c>
      <c r="C107" s="11" t="s">
        <v>112</v>
      </c>
      <c r="D107" s="3">
        <v>40947</v>
      </c>
      <c r="E107" s="18">
        <v>41095</v>
      </c>
      <c r="F107" s="19">
        <v>9000</v>
      </c>
    </row>
    <row r="108" spans="1:6" x14ac:dyDescent="0.25">
      <c r="A108" s="8" t="s">
        <v>41</v>
      </c>
      <c r="B108" s="11" t="s">
        <v>55</v>
      </c>
      <c r="C108" s="11" t="s">
        <v>112</v>
      </c>
      <c r="D108" s="3">
        <v>40983</v>
      </c>
      <c r="E108" s="18">
        <v>41207</v>
      </c>
      <c r="F108" s="19">
        <v>8000</v>
      </c>
    </row>
    <row r="109" spans="1:6" x14ac:dyDescent="0.25">
      <c r="A109" s="8" t="s">
        <v>52</v>
      </c>
      <c r="B109" s="11" t="s">
        <v>55</v>
      </c>
      <c r="C109" s="11" t="s">
        <v>112</v>
      </c>
      <c r="D109" s="3">
        <v>40984</v>
      </c>
      <c r="E109" s="18">
        <v>41208</v>
      </c>
      <c r="F109" s="19">
        <v>500</v>
      </c>
    </row>
    <row r="110" spans="1:6" x14ac:dyDescent="0.25">
      <c r="A110" s="8" t="s">
        <v>50</v>
      </c>
      <c r="B110" s="11" t="s">
        <v>55</v>
      </c>
      <c r="C110" s="11" t="s">
        <v>112</v>
      </c>
      <c r="D110" s="3">
        <v>40985</v>
      </c>
      <c r="E110" s="18">
        <v>41209</v>
      </c>
      <c r="F110" s="19">
        <v>250</v>
      </c>
    </row>
    <row r="111" spans="1:6" x14ac:dyDescent="0.25">
      <c r="A111" s="8" t="s">
        <v>60</v>
      </c>
      <c r="B111" s="11" t="s">
        <v>55</v>
      </c>
      <c r="C111" s="11" t="s">
        <v>112</v>
      </c>
      <c r="D111" s="3">
        <v>40986</v>
      </c>
      <c r="E111" s="18">
        <v>41210</v>
      </c>
      <c r="F111" s="19">
        <v>700</v>
      </c>
    </row>
    <row r="112" spans="1:6" x14ac:dyDescent="0.25">
      <c r="A112" s="13" t="s">
        <v>47</v>
      </c>
      <c r="B112" s="11" t="s">
        <v>55</v>
      </c>
      <c r="C112" s="11" t="s">
        <v>112</v>
      </c>
      <c r="D112" s="3">
        <v>40987</v>
      </c>
      <c r="E112" s="18">
        <v>41211</v>
      </c>
      <c r="F112" s="19">
        <v>4700</v>
      </c>
    </row>
    <row r="113" spans="1:6" x14ac:dyDescent="0.25">
      <c r="A113" s="13" t="s">
        <v>49</v>
      </c>
      <c r="B113" s="11" t="s">
        <v>55</v>
      </c>
      <c r="C113" s="11" t="s">
        <v>112</v>
      </c>
      <c r="D113" s="3">
        <v>40988</v>
      </c>
      <c r="E113" s="18">
        <v>41212</v>
      </c>
      <c r="F113" s="19">
        <v>4000</v>
      </c>
    </row>
    <row r="114" spans="1:6" x14ac:dyDescent="0.25">
      <c r="A114" s="14" t="s">
        <v>41</v>
      </c>
      <c r="B114" s="11" t="s">
        <v>55</v>
      </c>
      <c r="C114" s="11" t="s">
        <v>112</v>
      </c>
      <c r="D114" s="3">
        <v>40989</v>
      </c>
      <c r="E114" s="18">
        <v>41213</v>
      </c>
      <c r="F114" s="19">
        <v>6000</v>
      </c>
    </row>
    <row r="115" spans="1:6" x14ac:dyDescent="0.25">
      <c r="A115" s="14" t="s">
        <v>41</v>
      </c>
      <c r="B115" s="11" t="s">
        <v>55</v>
      </c>
      <c r="C115" s="11" t="s">
        <v>112</v>
      </c>
      <c r="D115" s="3">
        <v>40990</v>
      </c>
      <c r="E115" s="18">
        <v>41214</v>
      </c>
      <c r="F115" s="19">
        <v>5200</v>
      </c>
    </row>
    <row r="116" spans="1:6" x14ac:dyDescent="0.25">
      <c r="A116" s="15" t="s">
        <v>50</v>
      </c>
      <c r="B116" s="11" t="s">
        <v>55</v>
      </c>
      <c r="C116" s="11" t="s">
        <v>113</v>
      </c>
      <c r="D116" s="3">
        <v>40991</v>
      </c>
      <c r="E116" s="18">
        <v>41215</v>
      </c>
      <c r="F116" s="19">
        <v>6700</v>
      </c>
    </row>
    <row r="117" spans="1:6" x14ac:dyDescent="0.25">
      <c r="A117" s="15" t="s">
        <v>50</v>
      </c>
      <c r="B117" s="11" t="s">
        <v>55</v>
      </c>
      <c r="C117" s="11" t="s">
        <v>113</v>
      </c>
      <c r="D117" s="3">
        <v>40992</v>
      </c>
      <c r="E117" s="18">
        <v>41216</v>
      </c>
      <c r="F117" s="19">
        <v>4800</v>
      </c>
    </row>
    <row r="118" spans="1:6" x14ac:dyDescent="0.25">
      <c r="A118" s="14" t="s">
        <v>47</v>
      </c>
      <c r="B118" s="11" t="s">
        <v>55</v>
      </c>
      <c r="C118" s="11" t="s">
        <v>113</v>
      </c>
      <c r="D118" s="3">
        <v>40993</v>
      </c>
      <c r="E118" s="18">
        <v>41217</v>
      </c>
      <c r="F118" s="19">
        <v>7100</v>
      </c>
    </row>
    <row r="119" spans="1:6" x14ac:dyDescent="0.25">
      <c r="A119" s="14" t="s">
        <v>47</v>
      </c>
      <c r="B119" s="11" t="s">
        <v>55</v>
      </c>
      <c r="C119" s="11" t="s">
        <v>113</v>
      </c>
      <c r="D119" s="3">
        <v>40994</v>
      </c>
      <c r="E119" s="18">
        <v>41218</v>
      </c>
      <c r="F119" s="19">
        <v>7600</v>
      </c>
    </row>
    <row r="120" spans="1:6" x14ac:dyDescent="0.25">
      <c r="A120" s="14" t="s">
        <v>49</v>
      </c>
      <c r="B120" s="11" t="s">
        <v>55</v>
      </c>
      <c r="C120" s="11" t="s">
        <v>113</v>
      </c>
      <c r="D120" s="3">
        <v>40995</v>
      </c>
      <c r="E120" s="18">
        <v>41219</v>
      </c>
      <c r="F120" s="19">
        <v>7450</v>
      </c>
    </row>
    <row r="121" spans="1:6" x14ac:dyDescent="0.25">
      <c r="A121" s="14" t="s">
        <v>47</v>
      </c>
      <c r="B121" s="11" t="s">
        <v>55</v>
      </c>
      <c r="C121" s="11" t="s">
        <v>113</v>
      </c>
      <c r="D121" s="3">
        <v>40996</v>
      </c>
      <c r="E121" s="18">
        <v>41220</v>
      </c>
      <c r="F121" s="19">
        <v>3690</v>
      </c>
    </row>
    <row r="122" spans="1:6" x14ac:dyDescent="0.25">
      <c r="A122" s="8" t="s">
        <v>39</v>
      </c>
      <c r="B122" s="11" t="s">
        <v>55</v>
      </c>
      <c r="C122" s="11" t="s">
        <v>113</v>
      </c>
      <c r="D122" s="3">
        <v>40997</v>
      </c>
      <c r="E122" s="18">
        <v>41221</v>
      </c>
      <c r="F122" s="19">
        <v>2580</v>
      </c>
    </row>
    <row r="123" spans="1:6" x14ac:dyDescent="0.25">
      <c r="A123" s="8" t="s">
        <v>59</v>
      </c>
      <c r="B123" s="11" t="s">
        <v>55</v>
      </c>
      <c r="C123" s="11" t="s">
        <v>113</v>
      </c>
      <c r="D123" s="3">
        <v>40998</v>
      </c>
      <c r="E123" s="18">
        <v>41222</v>
      </c>
      <c r="F123" s="19">
        <v>2000</v>
      </c>
    </row>
    <row r="124" spans="1:6" x14ac:dyDescent="0.25">
      <c r="A124" s="8" t="s">
        <v>41</v>
      </c>
      <c r="B124" s="11" t="s">
        <v>55</v>
      </c>
      <c r="C124" s="11" t="s">
        <v>115</v>
      </c>
      <c r="D124" s="3">
        <v>40999</v>
      </c>
      <c r="E124" s="18">
        <v>41223</v>
      </c>
      <c r="F124" s="19">
        <v>15000</v>
      </c>
    </row>
    <row r="125" spans="1:6" x14ac:dyDescent="0.25">
      <c r="A125" s="8" t="s">
        <v>42</v>
      </c>
      <c r="B125" s="11" t="s">
        <v>55</v>
      </c>
      <c r="C125" s="11" t="s">
        <v>115</v>
      </c>
      <c r="D125" s="3">
        <v>41000</v>
      </c>
      <c r="E125" s="18">
        <v>41224</v>
      </c>
      <c r="F125" s="19">
        <v>12000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topLeftCell="C1" workbookViewId="0">
      <selection activeCell="D15" sqref="D15"/>
    </sheetView>
  </sheetViews>
  <sheetFormatPr defaultRowHeight="15" x14ac:dyDescent="0.25"/>
  <cols>
    <col min="1" max="1" width="25.140625" customWidth="1"/>
    <col min="2" max="2" width="24.28515625" customWidth="1"/>
    <col min="3" max="3" width="23" customWidth="1"/>
    <col min="4" max="4" width="18.140625" customWidth="1"/>
    <col min="5" max="5" width="22.7109375" customWidth="1"/>
    <col min="8" max="8" width="21.140625" customWidth="1"/>
    <col min="9" max="9" width="15.5703125" customWidth="1"/>
    <col min="10" max="10" width="16.42578125" customWidth="1"/>
    <col min="11" max="11" width="13.7109375" bestFit="1" customWidth="1"/>
    <col min="12" max="12" width="20.7109375" customWidth="1"/>
    <col min="13" max="13" width="14.42578125" customWidth="1"/>
  </cols>
  <sheetData>
    <row r="1" spans="1:5" x14ac:dyDescent="0.25">
      <c r="A1" s="7" t="s">
        <v>38</v>
      </c>
      <c r="B1" s="7" t="s">
        <v>62</v>
      </c>
      <c r="C1" s="7" t="s">
        <v>54</v>
      </c>
      <c r="D1" s="7" t="s">
        <v>63</v>
      </c>
      <c r="E1" s="7" t="s">
        <v>64</v>
      </c>
    </row>
    <row r="2" spans="1:5" x14ac:dyDescent="0.25">
      <c r="A2" s="8" t="s">
        <v>43</v>
      </c>
      <c r="B2" s="20" t="s">
        <v>65</v>
      </c>
      <c r="C2" s="1">
        <v>1000</v>
      </c>
      <c r="D2" s="3">
        <v>40915</v>
      </c>
      <c r="E2" s="21" t="s">
        <v>66</v>
      </c>
    </row>
    <row r="3" spans="1:5" x14ac:dyDescent="0.25">
      <c r="A3" s="8" t="s">
        <v>47</v>
      </c>
      <c r="B3" s="20" t="s">
        <v>67</v>
      </c>
      <c r="C3" s="1">
        <v>1500</v>
      </c>
      <c r="D3" s="3">
        <v>40923</v>
      </c>
      <c r="E3" s="21" t="s">
        <v>66</v>
      </c>
    </row>
    <row r="4" spans="1:5" x14ac:dyDescent="0.25">
      <c r="A4" s="11" t="s">
        <v>41</v>
      </c>
      <c r="B4" s="20" t="s">
        <v>68</v>
      </c>
      <c r="C4" s="1">
        <v>1600</v>
      </c>
      <c r="D4" s="3">
        <v>40923</v>
      </c>
      <c r="E4" s="21" t="s">
        <v>66</v>
      </c>
    </row>
    <row r="5" spans="1:5" x14ac:dyDescent="0.25">
      <c r="A5" s="8" t="s">
        <v>39</v>
      </c>
      <c r="B5" s="20" t="s">
        <v>69</v>
      </c>
      <c r="C5" s="1">
        <v>2000</v>
      </c>
      <c r="D5" s="3">
        <v>40923</v>
      </c>
      <c r="E5" s="21" t="s">
        <v>66</v>
      </c>
    </row>
    <row r="6" spans="1:5" x14ac:dyDescent="0.25">
      <c r="A6" s="8" t="s">
        <v>41</v>
      </c>
      <c r="B6" s="20" t="s">
        <v>70</v>
      </c>
      <c r="C6" s="1">
        <v>2500</v>
      </c>
      <c r="D6" s="3">
        <v>40911</v>
      </c>
      <c r="E6" s="21" t="s">
        <v>66</v>
      </c>
    </row>
    <row r="7" spans="1:5" x14ac:dyDescent="0.25">
      <c r="A7" s="22" t="s">
        <v>50</v>
      </c>
      <c r="B7" s="20" t="s">
        <v>71</v>
      </c>
      <c r="C7" s="1">
        <v>190</v>
      </c>
      <c r="D7" s="3">
        <v>40912</v>
      </c>
      <c r="E7" s="21" t="s">
        <v>66</v>
      </c>
    </row>
    <row r="8" spans="1:5" x14ac:dyDescent="0.25">
      <c r="A8" s="11" t="s">
        <v>47</v>
      </c>
      <c r="B8" s="20" t="s">
        <v>72</v>
      </c>
      <c r="C8" s="1">
        <v>200</v>
      </c>
      <c r="D8" s="3">
        <v>40928</v>
      </c>
      <c r="E8" s="23" t="s">
        <v>73</v>
      </c>
    </row>
    <row r="9" spans="1:5" x14ac:dyDescent="0.25">
      <c r="A9" s="8" t="s">
        <v>48</v>
      </c>
      <c r="B9" s="20" t="s">
        <v>74</v>
      </c>
      <c r="C9" s="1">
        <v>200</v>
      </c>
      <c r="D9" s="3">
        <v>40912</v>
      </c>
      <c r="E9" s="21" t="s">
        <v>66</v>
      </c>
    </row>
    <row r="10" spans="1:5" x14ac:dyDescent="0.25">
      <c r="A10" s="8" t="s">
        <v>52</v>
      </c>
      <c r="B10" s="20" t="s">
        <v>75</v>
      </c>
      <c r="C10" s="1">
        <v>210</v>
      </c>
      <c r="D10" s="3">
        <v>40929</v>
      </c>
      <c r="E10" s="23" t="s">
        <v>73</v>
      </c>
    </row>
    <row r="11" spans="1:5" x14ac:dyDescent="0.25">
      <c r="A11" s="8" t="s">
        <v>45</v>
      </c>
      <c r="B11" s="20" t="s">
        <v>76</v>
      </c>
      <c r="C11" s="1">
        <v>45</v>
      </c>
      <c r="D11" s="3">
        <v>40917</v>
      </c>
      <c r="E11" s="21" t="s">
        <v>66</v>
      </c>
    </row>
    <row r="12" spans="1:5" x14ac:dyDescent="0.25">
      <c r="A12" s="11" t="s">
        <v>41</v>
      </c>
      <c r="B12" s="20" t="s">
        <v>77</v>
      </c>
      <c r="C12" s="1">
        <v>48</v>
      </c>
      <c r="D12" s="3">
        <v>40929</v>
      </c>
      <c r="E12" s="24" t="s">
        <v>73</v>
      </c>
    </row>
    <row r="13" spans="1:5" x14ac:dyDescent="0.25">
      <c r="A13" s="25" t="s">
        <v>50</v>
      </c>
      <c r="B13" s="20" t="s">
        <v>78</v>
      </c>
      <c r="C13" s="1">
        <v>75</v>
      </c>
      <c r="D13" s="3">
        <v>40928</v>
      </c>
      <c r="E13" s="24" t="s">
        <v>73</v>
      </c>
    </row>
    <row r="14" spans="1:5" x14ac:dyDescent="0.25">
      <c r="A14" s="25" t="s">
        <v>50</v>
      </c>
      <c r="B14" s="20" t="s">
        <v>79</v>
      </c>
      <c r="C14" s="1">
        <v>75</v>
      </c>
      <c r="D14" s="3">
        <v>40923</v>
      </c>
      <c r="E14" s="21" t="s">
        <v>66</v>
      </c>
    </row>
    <row r="15" spans="1:5" x14ac:dyDescent="0.25">
      <c r="A15" s="13" t="s">
        <v>49</v>
      </c>
      <c r="B15" s="20" t="s">
        <v>80</v>
      </c>
      <c r="C15" s="1">
        <v>85</v>
      </c>
      <c r="D15" s="3">
        <v>40923</v>
      </c>
      <c r="E15" s="24" t="s">
        <v>66</v>
      </c>
    </row>
    <row r="16" spans="1:5" x14ac:dyDescent="0.25">
      <c r="A16" s="13" t="s">
        <v>47</v>
      </c>
      <c r="B16" s="20" t="s">
        <v>81</v>
      </c>
      <c r="C16" s="1">
        <v>100</v>
      </c>
      <c r="D16" s="3">
        <v>40923</v>
      </c>
      <c r="E16" s="24" t="s">
        <v>66</v>
      </c>
    </row>
    <row r="17" spans="1:5" x14ac:dyDescent="0.25">
      <c r="A17" s="11" t="s">
        <v>47</v>
      </c>
      <c r="B17" s="20" t="s">
        <v>82</v>
      </c>
      <c r="C17" s="1">
        <v>100</v>
      </c>
      <c r="D17" s="3">
        <v>40931</v>
      </c>
      <c r="E17" s="24" t="s">
        <v>73</v>
      </c>
    </row>
    <row r="18" spans="1:5" x14ac:dyDescent="0.25">
      <c r="A18" s="11" t="s">
        <v>49</v>
      </c>
      <c r="B18" s="20" t="s">
        <v>83</v>
      </c>
      <c r="C18" s="1">
        <v>140</v>
      </c>
      <c r="D18" s="3">
        <v>40931</v>
      </c>
      <c r="E18" s="24" t="s">
        <v>73</v>
      </c>
    </row>
    <row r="19" spans="1:5" x14ac:dyDescent="0.25">
      <c r="A19" s="8" t="s">
        <v>60</v>
      </c>
      <c r="B19" s="20" t="s">
        <v>84</v>
      </c>
      <c r="C19" s="1">
        <v>150</v>
      </c>
      <c r="D19" s="3">
        <v>40913</v>
      </c>
      <c r="E19" s="24" t="s">
        <v>66</v>
      </c>
    </row>
    <row r="20" spans="1:5" x14ac:dyDescent="0.25">
      <c r="A20" s="8" t="s">
        <v>49</v>
      </c>
      <c r="B20" s="20" t="s">
        <v>85</v>
      </c>
      <c r="C20" s="1">
        <v>230</v>
      </c>
      <c r="D20" s="3">
        <v>40919</v>
      </c>
      <c r="E20" s="21" t="s">
        <v>66</v>
      </c>
    </row>
    <row r="21" spans="1:5" x14ac:dyDescent="0.25">
      <c r="A21" s="8" t="s">
        <v>44</v>
      </c>
      <c r="B21" s="20" t="s">
        <v>86</v>
      </c>
      <c r="C21" s="1">
        <v>250</v>
      </c>
      <c r="D21" s="3">
        <v>40916</v>
      </c>
      <c r="E21" s="21" t="s">
        <v>66</v>
      </c>
    </row>
    <row r="22" spans="1:5" x14ac:dyDescent="0.25">
      <c r="A22" s="11" t="s">
        <v>47</v>
      </c>
      <c r="B22" s="20" t="s">
        <v>87</v>
      </c>
      <c r="C22" s="1">
        <v>280</v>
      </c>
      <c r="D22" s="3">
        <v>40929</v>
      </c>
      <c r="E22" s="23" t="s">
        <v>73</v>
      </c>
    </row>
    <row r="23" spans="1:5" x14ac:dyDescent="0.25">
      <c r="A23" s="8" t="s">
        <v>45</v>
      </c>
      <c r="B23" s="20" t="s">
        <v>88</v>
      </c>
      <c r="C23" s="1">
        <v>290</v>
      </c>
      <c r="D23" s="3">
        <v>40923</v>
      </c>
      <c r="E23" s="21" t="s">
        <v>66</v>
      </c>
    </row>
    <row r="24" spans="1:5" x14ac:dyDescent="0.25">
      <c r="A24" s="8" t="s">
        <v>41</v>
      </c>
      <c r="B24" s="20" t="s">
        <v>89</v>
      </c>
      <c r="C24" s="1">
        <v>350</v>
      </c>
      <c r="D24" s="3">
        <v>40913</v>
      </c>
      <c r="E24" s="21" t="s">
        <v>66</v>
      </c>
    </row>
    <row r="25" spans="1:5" x14ac:dyDescent="0.25">
      <c r="A25" s="8" t="s">
        <v>46</v>
      </c>
      <c r="B25" s="20" t="s">
        <v>90</v>
      </c>
      <c r="C25" s="1">
        <v>390</v>
      </c>
      <c r="D25" s="3">
        <v>40918</v>
      </c>
      <c r="E25" s="21" t="s">
        <v>66</v>
      </c>
    </row>
    <row r="26" spans="1:5" x14ac:dyDescent="0.25">
      <c r="A26" s="22" t="s">
        <v>50</v>
      </c>
      <c r="B26" s="20" t="s">
        <v>91</v>
      </c>
      <c r="C26" s="1">
        <v>400</v>
      </c>
      <c r="D26" s="3">
        <v>40919</v>
      </c>
      <c r="E26" s="21" t="s">
        <v>66</v>
      </c>
    </row>
    <row r="27" spans="1:5" x14ac:dyDescent="0.25">
      <c r="A27" s="8" t="s">
        <v>42</v>
      </c>
      <c r="B27" s="20" t="s">
        <v>92</v>
      </c>
      <c r="C27" s="1">
        <v>400</v>
      </c>
      <c r="D27" s="3">
        <v>40914</v>
      </c>
      <c r="E27" s="21" t="s">
        <v>66</v>
      </c>
    </row>
    <row r="28" spans="1:5" x14ac:dyDescent="0.25">
      <c r="A28" s="8" t="s">
        <v>47</v>
      </c>
      <c r="B28" s="20" t="s">
        <v>93</v>
      </c>
      <c r="C28" s="1">
        <v>430</v>
      </c>
      <c r="D28" s="3">
        <v>40913</v>
      </c>
      <c r="E28" s="21" t="s">
        <v>66</v>
      </c>
    </row>
    <row r="29" spans="1:5" x14ac:dyDescent="0.25">
      <c r="A29" s="8" t="s">
        <v>45</v>
      </c>
      <c r="B29" s="20" t="s">
        <v>94</v>
      </c>
      <c r="C29" s="1">
        <v>470</v>
      </c>
      <c r="D29" s="3">
        <v>40926</v>
      </c>
      <c r="E29" s="23" t="s">
        <v>73</v>
      </c>
    </row>
    <row r="30" spans="1:5" x14ac:dyDescent="0.25">
      <c r="A30" s="8" t="s">
        <v>51</v>
      </c>
      <c r="B30" s="20" t="s">
        <v>95</v>
      </c>
      <c r="C30" s="1">
        <v>650</v>
      </c>
      <c r="D30" s="3">
        <v>40927</v>
      </c>
      <c r="E30" s="23" t="s">
        <v>73</v>
      </c>
    </row>
    <row r="31" spans="1:5" x14ac:dyDescent="0.25">
      <c r="A31" s="8" t="s">
        <v>40</v>
      </c>
      <c r="B31" s="20" t="s">
        <v>96</v>
      </c>
      <c r="C31" s="1">
        <v>800</v>
      </c>
      <c r="D31" s="3">
        <v>40912</v>
      </c>
      <c r="E31" s="21" t="s">
        <v>66</v>
      </c>
    </row>
  </sheetData>
  <conditionalFormatting sqref="C2:C31">
    <cfRule type="iconSet" priority="1">
      <iconSet iconSet="3Flags">
        <cfvo type="percent" val="0"/>
        <cfvo type="percent" val="33"/>
        <cfvo type="percent" val="67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E3B4F90A-23A4-42E9-BF96-68B16C5EA3D7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B19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filtrare1</vt:lpstr>
      <vt:lpstr>filtrare 2</vt:lpstr>
      <vt:lpstr>filtrare 3</vt:lpstr>
      <vt:lpstr>filtrare 4</vt:lpstr>
      <vt:lpstr>'filtrare 4'!Criteria</vt:lpstr>
      <vt:lpstr>'filtrare 4'!Extract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Luminita</dc:creator>
  <cp:lastModifiedBy>Lumi</cp:lastModifiedBy>
  <dcterms:created xsi:type="dcterms:W3CDTF">2012-01-28T16:31:04Z</dcterms:created>
  <dcterms:modified xsi:type="dcterms:W3CDTF">2014-01-16T12:37:07Z</dcterms:modified>
</cp:coreProperties>
</file>